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7010" windowHeight="9975" firstSheet="1" activeTab="9"/>
  </bookViews>
  <sheets>
    <sheet name="прил 1." sheetId="13" state="hidden" r:id="rId1"/>
    <sheet name="прил.2" sheetId="1" r:id="rId2"/>
    <sheet name="прил.3" sheetId="4" state="hidden" r:id="rId3"/>
    <sheet name="прил 4.  (2)" sheetId="20" state="hidden" r:id="rId4"/>
    <sheet name="прил 5." sheetId="15" state="hidden" r:id="rId5"/>
    <sheet name="прил.6" sheetId="5" r:id="rId6"/>
    <sheet name="прил.7" sheetId="6" state="hidden" r:id="rId7"/>
    <sheet name="прил.8" sheetId="7" r:id="rId8"/>
    <sheet name="прил.9" sheetId="8" state="hidden" r:id="rId9"/>
    <sheet name="прил.10" sheetId="9" r:id="rId10"/>
    <sheet name="прил.11" sheetId="10" state="hidden" r:id="rId11"/>
    <sheet name="прил 12. " sheetId="16" state="hidden" r:id="rId12"/>
    <sheet name="прил 13." sheetId="17" state="hidden" r:id="rId13"/>
    <sheet name="прил.14" sheetId="18" state="hidden" r:id="rId14"/>
    <sheet name="прил12" sheetId="23" state="hidden" r:id="rId15"/>
    <sheet name="прил 15." sheetId="19" state="hidden" r:id="rId16"/>
    <sheet name="прил13" sheetId="24" state="hidden" r:id="rId17"/>
    <sheet name="прил.16" sheetId="11" state="hidden" r:id="rId18"/>
    <sheet name="прил14" sheetId="25" state="hidden" r:id="rId19"/>
    <sheet name="прил.17" sheetId="12" state="hidden" r:id="rId20"/>
    <sheet name="прил 4. " sheetId="14" state="hidden" r:id="rId21"/>
    <sheet name="прил15" sheetId="26" state="hidden" r:id="rId22"/>
    <sheet name="прил16" sheetId="21" state="hidden" r:id="rId23"/>
    <sheet name="прил17" sheetId="22" state="hidden" r:id="rId24"/>
    <sheet name="прил18" sheetId="27" state="hidden" r:id="rId25"/>
    <sheet name="прил19" sheetId="28" state="hidden" r:id="rId26"/>
    <sheet name="Лист2" sheetId="2" state="hidden" r:id="rId27"/>
    <sheet name="Лист3" sheetId="3" state="hidden" r:id="rId28"/>
  </sheets>
  <definedNames>
    <definedName name="_xlnm._FilterDatabase" localSheetId="5" hidden="1">прил.6!$A$7:$F$7</definedName>
    <definedName name="_xlnm._FilterDatabase" localSheetId="6" hidden="1">прил.7!$A$6:$G$6</definedName>
    <definedName name="_xlnm._FilterDatabase" localSheetId="7" hidden="1">прил.8!$A$6:$G$6</definedName>
    <definedName name="_xlnm._FilterDatabase" localSheetId="8" hidden="1">прил.9!$A$5:$I$5</definedName>
    <definedName name="_xlnm.Print_Titles" localSheetId="5">прил.6!$6:$6</definedName>
    <definedName name="_xlnm.Print_Titles" localSheetId="6">прил.7!$5:$5</definedName>
    <definedName name="_xlnm.Print_Titles" localSheetId="7">прил.8!$5:$5</definedName>
    <definedName name="_xlnm.Print_Titles" localSheetId="8">прил.9!$4:$4</definedName>
  </definedNames>
  <calcPr calcId="125725"/>
</workbook>
</file>

<file path=xl/calcChain.xml><?xml version="1.0" encoding="utf-8"?>
<calcChain xmlns="http://schemas.openxmlformats.org/spreadsheetml/2006/main">
  <c r="I12" i="9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1"/>
  <c r="H11"/>
  <c r="H66"/>
  <c r="H74"/>
  <c r="H75"/>
  <c r="H76"/>
  <c r="H77"/>
  <c r="H78"/>
  <c r="H81"/>
  <c r="H71"/>
  <c r="H23"/>
  <c r="H31"/>
  <c r="H33"/>
  <c r="H41"/>
  <c r="H52"/>
  <c r="I8" i="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53"/>
  <c r="I55"/>
  <c r="I57"/>
  <c r="I59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H7"/>
  <c r="H8"/>
  <c r="H73"/>
  <c r="H81"/>
  <c r="H82"/>
  <c r="H99"/>
  <c r="H16"/>
  <c r="H17"/>
  <c r="H18"/>
  <c r="H19"/>
  <c r="H20"/>
  <c r="H23"/>
  <c r="H13"/>
  <c r="H9" i="5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8"/>
  <c r="G8"/>
  <c r="G71"/>
  <c r="G79"/>
  <c r="G80"/>
  <c r="G81"/>
  <c r="G9"/>
  <c r="G17"/>
  <c r="G18"/>
  <c r="G19"/>
  <c r="G20"/>
  <c r="G21"/>
  <c r="G24"/>
  <c r="G10"/>
  <c r="G11"/>
  <c r="G12"/>
  <c r="G13"/>
  <c r="G14"/>
  <c r="J12" i="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11"/>
  <c r="I11"/>
  <c r="I29"/>
  <c r="I30"/>
  <c r="D14" i="26" l="1"/>
  <c r="C14"/>
  <c r="D10"/>
  <c r="C10"/>
  <c r="C11" i="25"/>
  <c r="C8"/>
  <c r="D25" i="24"/>
  <c r="C25"/>
  <c r="D24"/>
  <c r="C24"/>
  <c r="D23"/>
  <c r="C23"/>
  <c r="D17"/>
  <c r="C17"/>
  <c r="D15"/>
  <c r="C15"/>
  <c r="D13"/>
  <c r="C13"/>
  <c r="D12"/>
  <c r="C12"/>
  <c r="D11"/>
  <c r="C11"/>
  <c r="D9"/>
  <c r="C9"/>
  <c r="D7"/>
  <c r="C7"/>
  <c r="D6"/>
  <c r="C6"/>
  <c r="D5"/>
  <c r="C5"/>
  <c r="C26" i="23"/>
  <c r="C25"/>
  <c r="C24" s="1"/>
  <c r="C18"/>
  <c r="C16"/>
  <c r="C14"/>
  <c r="C13" s="1"/>
  <c r="C12"/>
  <c r="C10"/>
  <c r="C9"/>
  <c r="C7"/>
  <c r="C6"/>
  <c r="C5" s="1"/>
  <c r="D11" i="22" l="1"/>
  <c r="C11"/>
  <c r="D8"/>
  <c r="C8"/>
  <c r="C11" i="21"/>
  <c r="C8"/>
  <c r="D14" i="19" l="1"/>
  <c r="C14"/>
  <c r="D10"/>
  <c r="C10"/>
  <c r="C14" i="18"/>
  <c r="C10"/>
  <c r="D15" i="17"/>
  <c r="C15"/>
  <c r="D14"/>
  <c r="C14"/>
  <c r="D13"/>
  <c r="C13"/>
  <c r="D11"/>
  <c r="C11"/>
  <c r="D10"/>
  <c r="C10"/>
  <c r="D9"/>
  <c r="C9"/>
  <c r="D8"/>
  <c r="C8"/>
  <c r="D7"/>
  <c r="C7"/>
  <c r="C14" i="16"/>
  <c r="C13"/>
  <c r="C12" s="1"/>
  <c r="C10"/>
  <c r="C9" s="1"/>
  <c r="C8" s="1"/>
  <c r="I229" i="10"/>
  <c r="H229"/>
  <c r="I228"/>
  <c r="H228"/>
  <c r="I227"/>
  <c r="H227"/>
  <c r="I226"/>
  <c r="H226"/>
  <c r="I224"/>
  <c r="H224"/>
  <c r="I223"/>
  <c r="H223"/>
  <c r="I222"/>
  <c r="H222"/>
  <c r="I220"/>
  <c r="H220"/>
  <c r="I219"/>
  <c r="H219"/>
  <c r="I218"/>
  <c r="H218"/>
  <c r="I217"/>
  <c r="H217"/>
  <c r="I216"/>
  <c r="H216"/>
  <c r="I214"/>
  <c r="I213"/>
  <c r="I212" s="1"/>
  <c r="I208"/>
  <c r="H208"/>
  <c r="I206"/>
  <c r="H206"/>
  <c r="I205"/>
  <c r="H205"/>
  <c r="I204"/>
  <c r="H204"/>
  <c r="I203"/>
  <c r="H203"/>
  <c r="I202"/>
  <c r="H202"/>
  <c r="I200"/>
  <c r="H200"/>
  <c r="I199"/>
  <c r="H199"/>
  <c r="I198"/>
  <c r="H198"/>
  <c r="I197"/>
  <c r="H197"/>
  <c r="I196"/>
  <c r="H196"/>
  <c r="I193"/>
  <c r="H193"/>
  <c r="I190"/>
  <c r="H190"/>
  <c r="I189"/>
  <c r="H189"/>
  <c r="I188"/>
  <c r="H188"/>
  <c r="I187"/>
  <c r="H187"/>
  <c r="I186"/>
  <c r="H186"/>
  <c r="I185"/>
  <c r="H185"/>
  <c r="I183"/>
  <c r="H183"/>
  <c r="I181"/>
  <c r="H181"/>
  <c r="I179"/>
  <c r="I162" s="1"/>
  <c r="I161" s="1"/>
  <c r="H179"/>
  <c r="I177"/>
  <c r="H177"/>
  <c r="I175"/>
  <c r="H175"/>
  <c r="I173"/>
  <c r="H173"/>
  <c r="I170"/>
  <c r="H170"/>
  <c r="I169"/>
  <c r="H169"/>
  <c r="I167"/>
  <c r="I166" s="1"/>
  <c r="I165" s="1"/>
  <c r="I163"/>
  <c r="H163"/>
  <c r="H162"/>
  <c r="H161"/>
  <c r="H160"/>
  <c r="H159"/>
  <c r="I157"/>
  <c r="H157"/>
  <c r="I156"/>
  <c r="H156"/>
  <c r="I155"/>
  <c r="H155"/>
  <c r="I154"/>
  <c r="H154"/>
  <c r="I153"/>
  <c r="H153"/>
  <c r="H145" s="1"/>
  <c r="I150"/>
  <c r="I149"/>
  <c r="I148" s="1"/>
  <c r="I147" s="1"/>
  <c r="I146" s="1"/>
  <c r="I143"/>
  <c r="H143"/>
  <c r="I142"/>
  <c r="H142"/>
  <c r="I140"/>
  <c r="H140"/>
  <c r="I138"/>
  <c r="H138"/>
  <c r="I134"/>
  <c r="H134"/>
  <c r="I133"/>
  <c r="H133"/>
  <c r="I132"/>
  <c r="H132"/>
  <c r="I131"/>
  <c r="H131"/>
  <c r="I130"/>
  <c r="H130"/>
  <c r="I129"/>
  <c r="H129"/>
  <c r="I126"/>
  <c r="I125" s="1"/>
  <c r="I124" s="1"/>
  <c r="I123" s="1"/>
  <c r="I112" s="1"/>
  <c r="I121"/>
  <c r="H121"/>
  <c r="I119"/>
  <c r="H119"/>
  <c r="I117"/>
  <c r="H117"/>
  <c r="I116"/>
  <c r="H116"/>
  <c r="I115"/>
  <c r="H115"/>
  <c r="I114"/>
  <c r="H114"/>
  <c r="I113"/>
  <c r="H113"/>
  <c r="H112"/>
  <c r="I110"/>
  <c r="I109" s="1"/>
  <c r="I108" s="1"/>
  <c r="I104"/>
  <c r="H104"/>
  <c r="I100"/>
  <c r="H100"/>
  <c r="I99"/>
  <c r="H99"/>
  <c r="I98"/>
  <c r="H98"/>
  <c r="I97"/>
  <c r="H97"/>
  <c r="I96"/>
  <c r="H96"/>
  <c r="I95"/>
  <c r="H95"/>
  <c r="I93"/>
  <c r="I92"/>
  <c r="I91" s="1"/>
  <c r="I90" s="1"/>
  <c r="I89" s="1"/>
  <c r="I82"/>
  <c r="H82"/>
  <c r="I79"/>
  <c r="H79"/>
  <c r="I78"/>
  <c r="H78"/>
  <c r="I77"/>
  <c r="H77"/>
  <c r="I76"/>
  <c r="H76"/>
  <c r="I75"/>
  <c r="H75"/>
  <c r="I72"/>
  <c r="H72"/>
  <c r="I71"/>
  <c r="H71"/>
  <c r="I70"/>
  <c r="H70"/>
  <c r="I69"/>
  <c r="H69"/>
  <c r="I68"/>
  <c r="H68"/>
  <c r="I67"/>
  <c r="H67"/>
  <c r="I65"/>
  <c r="I54" s="1"/>
  <c r="I44" s="1"/>
  <c r="H65"/>
  <c r="I64"/>
  <c r="H64"/>
  <c r="I61"/>
  <c r="I60" s="1"/>
  <c r="H60"/>
  <c r="I58"/>
  <c r="H58"/>
  <c r="I56"/>
  <c r="H56"/>
  <c r="I55"/>
  <c r="H55"/>
  <c r="H54"/>
  <c r="I52"/>
  <c r="H52"/>
  <c r="I51"/>
  <c r="H51"/>
  <c r="I48"/>
  <c r="I46"/>
  <c r="I45"/>
  <c r="H45"/>
  <c r="H44"/>
  <c r="I42"/>
  <c r="H42"/>
  <c r="H37" s="1"/>
  <c r="H36" s="1"/>
  <c r="H35" s="1"/>
  <c r="H34" s="1"/>
  <c r="H31" s="1"/>
  <c r="H23" s="1"/>
  <c r="H10" s="1"/>
  <c r="I40"/>
  <c r="I39"/>
  <c r="I38" s="1"/>
  <c r="I32" s="1"/>
  <c r="I37"/>
  <c r="I36"/>
  <c r="I35" s="1"/>
  <c r="I34" s="1"/>
  <c r="I31" s="1"/>
  <c r="I23" s="1"/>
  <c r="I10" s="1"/>
  <c r="I28"/>
  <c r="I27"/>
  <c r="I26" s="1"/>
  <c r="I25" s="1"/>
  <c r="I24" s="1"/>
  <c r="G23"/>
  <c r="I19"/>
  <c r="H19"/>
  <c r="I15"/>
  <c r="H15"/>
  <c r="I14"/>
  <c r="H14"/>
  <c r="I13"/>
  <c r="H13"/>
  <c r="I12"/>
  <c r="H12"/>
  <c r="I11"/>
  <c r="H11"/>
  <c r="G187" i="9"/>
  <c r="G186"/>
  <c r="G185" s="1"/>
  <c r="G184" s="1"/>
  <c r="G183" s="1"/>
  <c r="G177"/>
  <c r="G176" s="1"/>
  <c r="G175" s="1"/>
  <c r="G174" s="1"/>
  <c r="G173" s="1"/>
  <c r="G171"/>
  <c r="G170"/>
  <c r="G169" s="1"/>
  <c r="G168" s="1"/>
  <c r="G167" s="1"/>
  <c r="G165"/>
  <c r="G163"/>
  <c r="G162"/>
  <c r="G161" s="1"/>
  <c r="G160" s="1"/>
  <c r="G159" s="1"/>
  <c r="G157"/>
  <c r="G156" s="1"/>
  <c r="G155" s="1"/>
  <c r="G154" s="1"/>
  <c r="G153" s="1"/>
  <c r="G150"/>
  <c r="G147"/>
  <c r="G146"/>
  <c r="G145"/>
  <c r="G144" s="1"/>
  <c r="G143" s="1"/>
  <c r="G142" s="1"/>
  <c r="G140"/>
  <c r="G138"/>
  <c r="G136"/>
  <c r="G133" s="1"/>
  <c r="G132" s="1"/>
  <c r="G130"/>
  <c r="G129"/>
  <c r="G128" s="1"/>
  <c r="G126"/>
  <c r="G125" s="1"/>
  <c r="G124" s="1"/>
  <c r="G123"/>
  <c r="G122"/>
  <c r="G119"/>
  <c r="G118"/>
  <c r="G117" s="1"/>
  <c r="G116" s="1"/>
  <c r="G115" s="1"/>
  <c r="G114" s="1"/>
  <c r="G112"/>
  <c r="G111"/>
  <c r="G109"/>
  <c r="G107"/>
  <c r="G105"/>
  <c r="G103"/>
  <c r="G101"/>
  <c r="G99"/>
  <c r="G98" s="1"/>
  <c r="G97" s="1"/>
  <c r="G90"/>
  <c r="G89" s="1"/>
  <c r="G88" s="1"/>
  <c r="G87" s="1"/>
  <c r="G86" s="1"/>
  <c r="G85" s="1"/>
  <c r="G81"/>
  <c r="G78"/>
  <c r="G77" s="1"/>
  <c r="G76" s="1"/>
  <c r="G75" s="1"/>
  <c r="G74" s="1"/>
  <c r="G71"/>
  <c r="G70"/>
  <c r="G69"/>
  <c r="G68" s="1"/>
  <c r="G67" s="1"/>
  <c r="G64"/>
  <c r="G62"/>
  <c r="G58"/>
  <c r="G57" s="1"/>
  <c r="G56" s="1"/>
  <c r="G55" s="1"/>
  <c r="G54" s="1"/>
  <c r="G52"/>
  <c r="G50"/>
  <c r="G48"/>
  <c r="G41"/>
  <c r="G39"/>
  <c r="G38"/>
  <c r="G37" s="1"/>
  <c r="G35"/>
  <c r="G34" s="1"/>
  <c r="G33" s="1"/>
  <c r="G32" s="1"/>
  <c r="G31" s="1"/>
  <c r="G28"/>
  <c r="G27"/>
  <c r="G26" s="1"/>
  <c r="G25" s="1"/>
  <c r="G24" s="1"/>
  <c r="G23" s="1"/>
  <c r="G19"/>
  <c r="G16"/>
  <c r="G15"/>
  <c r="G14"/>
  <c r="G13" s="1"/>
  <c r="G12" s="1"/>
  <c r="H170" i="8"/>
  <c r="G170"/>
  <c r="H169"/>
  <c r="G169"/>
  <c r="H168"/>
  <c r="G168"/>
  <c r="H167"/>
  <c r="G167"/>
  <c r="H166"/>
  <c r="G166"/>
  <c r="H164"/>
  <c r="G164"/>
  <c r="H163"/>
  <c r="G163"/>
  <c r="H162"/>
  <c r="G162"/>
  <c r="H160"/>
  <c r="G160"/>
  <c r="H159"/>
  <c r="G159"/>
  <c r="H158"/>
  <c r="G158"/>
  <c r="H157"/>
  <c r="G157"/>
  <c r="H156"/>
  <c r="G156"/>
  <c r="H154"/>
  <c r="H153"/>
  <c r="H152" s="1"/>
  <c r="H148"/>
  <c r="G148"/>
  <c r="H146"/>
  <c r="G146"/>
  <c r="H145"/>
  <c r="G145"/>
  <c r="H144"/>
  <c r="G144"/>
  <c r="H143"/>
  <c r="G143"/>
  <c r="H142"/>
  <c r="G142"/>
  <c r="H140"/>
  <c r="G140"/>
  <c r="H139"/>
  <c r="G139"/>
  <c r="H138"/>
  <c r="G138"/>
  <c r="H137"/>
  <c r="G137"/>
  <c r="H136"/>
  <c r="G136"/>
  <c r="H133"/>
  <c r="G133"/>
  <c r="H130"/>
  <c r="G130"/>
  <c r="H129"/>
  <c r="G129"/>
  <c r="H128"/>
  <c r="G128"/>
  <c r="H127"/>
  <c r="G127"/>
  <c r="H126"/>
  <c r="G126"/>
  <c r="H125"/>
  <c r="G125"/>
  <c r="H121"/>
  <c r="G121"/>
  <c r="H119"/>
  <c r="H102" s="1"/>
  <c r="H101" s="1"/>
  <c r="G119"/>
  <c r="H117"/>
  <c r="G117"/>
  <c r="H115"/>
  <c r="G115"/>
  <c r="H113"/>
  <c r="G113"/>
  <c r="H110"/>
  <c r="G110"/>
  <c r="H109"/>
  <c r="G109"/>
  <c r="H107"/>
  <c r="H106" s="1"/>
  <c r="H105" s="1"/>
  <c r="H103"/>
  <c r="G103"/>
  <c r="G102"/>
  <c r="G101"/>
  <c r="G100"/>
  <c r="G99"/>
  <c r="H97"/>
  <c r="G97"/>
  <c r="H96"/>
  <c r="G96"/>
  <c r="H95"/>
  <c r="G95"/>
  <c r="H94"/>
  <c r="G94"/>
  <c r="H93"/>
  <c r="G93"/>
  <c r="G85" s="1"/>
  <c r="H90"/>
  <c r="H89"/>
  <c r="H88" s="1"/>
  <c r="H87" s="1"/>
  <c r="H86" s="1"/>
  <c r="H83"/>
  <c r="G83"/>
  <c r="H82"/>
  <c r="G82"/>
  <c r="H80"/>
  <c r="G80"/>
  <c r="H78"/>
  <c r="G78"/>
  <c r="H74"/>
  <c r="G74"/>
  <c r="H73"/>
  <c r="G73"/>
  <c r="H72"/>
  <c r="G72"/>
  <c r="H71"/>
  <c r="G71"/>
  <c r="H70"/>
  <c r="G70"/>
  <c r="H69"/>
  <c r="G69"/>
  <c r="H66"/>
  <c r="H65" s="1"/>
  <c r="H64" s="1"/>
  <c r="H63" s="1"/>
  <c r="H52" s="1"/>
  <c r="H61"/>
  <c r="G61"/>
  <c r="H59"/>
  <c r="G59"/>
  <c r="H57"/>
  <c r="G57"/>
  <c r="H56"/>
  <c r="G56"/>
  <c r="H55"/>
  <c r="G55"/>
  <c r="H54"/>
  <c r="G54"/>
  <c r="H53"/>
  <c r="G53"/>
  <c r="G52"/>
  <c r="H50"/>
  <c r="H49" s="1"/>
  <c r="H48" s="1"/>
  <c r="H44"/>
  <c r="G44"/>
  <c r="H40"/>
  <c r="G40"/>
  <c r="H39"/>
  <c r="G39"/>
  <c r="H38"/>
  <c r="G38"/>
  <c r="H37"/>
  <c r="G37"/>
  <c r="H36"/>
  <c r="G36"/>
  <c r="H35"/>
  <c r="G35"/>
  <c r="H33"/>
  <c r="H32"/>
  <c r="H31" s="1"/>
  <c r="H30" s="1"/>
  <c r="H29" s="1"/>
  <c r="H22"/>
  <c r="G22"/>
  <c r="H19"/>
  <c r="G19"/>
  <c r="H18"/>
  <c r="G18"/>
  <c r="H17"/>
  <c r="G17"/>
  <c r="G16" s="1"/>
  <c r="G15" s="1"/>
  <c r="G7" s="1"/>
  <c r="H16"/>
  <c r="H15"/>
  <c r="H7" s="1"/>
  <c r="H12"/>
  <c r="G12"/>
  <c r="H11"/>
  <c r="G11"/>
  <c r="H10"/>
  <c r="G10"/>
  <c r="H9"/>
  <c r="G9"/>
  <c r="H8"/>
  <c r="G8"/>
  <c r="G146" i="7"/>
  <c r="G145" s="1"/>
  <c r="G144" s="1"/>
  <c r="G140"/>
  <c r="G139" s="1"/>
  <c r="G138" s="1"/>
  <c r="G137" s="1"/>
  <c r="G136" s="1"/>
  <c r="G130"/>
  <c r="G129" s="1"/>
  <c r="G128" s="1"/>
  <c r="G127" s="1"/>
  <c r="G126" s="1"/>
  <c r="G124"/>
  <c r="G122"/>
  <c r="G121" s="1"/>
  <c r="G120" s="1"/>
  <c r="G119" s="1"/>
  <c r="G118" s="1"/>
  <c r="G116"/>
  <c r="G115" s="1"/>
  <c r="G114" s="1"/>
  <c r="G113" s="1"/>
  <c r="G112" s="1"/>
  <c r="G109"/>
  <c r="G106"/>
  <c r="G105"/>
  <c r="G104"/>
  <c r="G103" s="1"/>
  <c r="G102" s="1"/>
  <c r="G101" s="1"/>
  <c r="G99"/>
  <c r="G97"/>
  <c r="G95"/>
  <c r="G89"/>
  <c r="G88" s="1"/>
  <c r="G87" s="1"/>
  <c r="G85"/>
  <c r="G84" s="1"/>
  <c r="G83" s="1"/>
  <c r="G82"/>
  <c r="G81"/>
  <c r="G78"/>
  <c r="G77"/>
  <c r="G76" s="1"/>
  <c r="G75" s="1"/>
  <c r="G74" s="1"/>
  <c r="G73" s="1"/>
  <c r="G71"/>
  <c r="G70"/>
  <c r="G69" s="1"/>
  <c r="G68" s="1"/>
  <c r="G67" s="1"/>
  <c r="G65"/>
  <c r="G64" s="1"/>
  <c r="G62"/>
  <c r="G60"/>
  <c r="I60" s="1"/>
  <c r="G58"/>
  <c r="I58" s="1"/>
  <c r="G56"/>
  <c r="I56" s="1"/>
  <c r="G54"/>
  <c r="I54" s="1"/>
  <c r="G52"/>
  <c r="I52" s="1"/>
  <c r="G51"/>
  <c r="G41"/>
  <c r="G40"/>
  <c r="G39" s="1"/>
  <c r="G38" s="1"/>
  <c r="G37" s="1"/>
  <c r="G36" s="1"/>
  <c r="G34"/>
  <c r="G33"/>
  <c r="G32" s="1"/>
  <c r="G31" s="1"/>
  <c r="G30" s="1"/>
  <c r="G28"/>
  <c r="G27" s="1"/>
  <c r="G23"/>
  <c r="G20"/>
  <c r="G19"/>
  <c r="G18" s="1"/>
  <c r="G17" s="1"/>
  <c r="G16" s="1"/>
  <c r="G13"/>
  <c r="G12"/>
  <c r="G11" s="1"/>
  <c r="G10" s="1"/>
  <c r="G9" s="1"/>
  <c r="G169" i="6"/>
  <c r="G168"/>
  <c r="G167" s="1"/>
  <c r="G163"/>
  <c r="F163"/>
  <c r="G162"/>
  <c r="F162"/>
  <c r="G161"/>
  <c r="F161"/>
  <c r="G160"/>
  <c r="F160"/>
  <c r="G159"/>
  <c r="F159"/>
  <c r="G157"/>
  <c r="F157"/>
  <c r="G156"/>
  <c r="F156"/>
  <c r="G155"/>
  <c r="F155"/>
  <c r="G154"/>
  <c r="F154"/>
  <c r="G153"/>
  <c r="F153"/>
  <c r="G151"/>
  <c r="F151"/>
  <c r="G150"/>
  <c r="F150"/>
  <c r="G149"/>
  <c r="F149"/>
  <c r="G147"/>
  <c r="F147"/>
  <c r="G146"/>
  <c r="F146"/>
  <c r="G145"/>
  <c r="F145"/>
  <c r="G143"/>
  <c r="F143"/>
  <c r="G142"/>
  <c r="F142"/>
  <c r="G141"/>
  <c r="F141"/>
  <c r="G140"/>
  <c r="F140"/>
  <c r="G139"/>
  <c r="F139"/>
  <c r="G136"/>
  <c r="F136"/>
  <c r="G133"/>
  <c r="F133"/>
  <c r="G132"/>
  <c r="F132"/>
  <c r="G131"/>
  <c r="F131"/>
  <c r="G130"/>
  <c r="F130"/>
  <c r="G129"/>
  <c r="F129"/>
  <c r="G128"/>
  <c r="F128"/>
  <c r="G122"/>
  <c r="F122"/>
  <c r="G121"/>
  <c r="F121"/>
  <c r="G119"/>
  <c r="F119"/>
  <c r="G117"/>
  <c r="F117"/>
  <c r="G115"/>
  <c r="F115"/>
  <c r="G112"/>
  <c r="F112"/>
  <c r="G111"/>
  <c r="G102" s="1"/>
  <c r="G101" s="1"/>
  <c r="F111"/>
  <c r="G109"/>
  <c r="G108" s="1"/>
  <c r="G107" s="1"/>
  <c r="G105"/>
  <c r="F105"/>
  <c r="G104"/>
  <c r="F104"/>
  <c r="G103"/>
  <c r="F103"/>
  <c r="F102"/>
  <c r="F101"/>
  <c r="G99"/>
  <c r="F99"/>
  <c r="G98"/>
  <c r="F98"/>
  <c r="G97"/>
  <c r="F97"/>
  <c r="G96"/>
  <c r="F96"/>
  <c r="G95"/>
  <c r="F95"/>
  <c r="F87" s="1"/>
  <c r="G92"/>
  <c r="G91"/>
  <c r="G90" s="1"/>
  <c r="G89" s="1"/>
  <c r="G88" s="1"/>
  <c r="G87"/>
  <c r="G85"/>
  <c r="F85"/>
  <c r="G84"/>
  <c r="F84"/>
  <c r="G82"/>
  <c r="F82"/>
  <c r="G80"/>
  <c r="F80"/>
  <c r="F76"/>
  <c r="G75"/>
  <c r="F75"/>
  <c r="G74"/>
  <c r="F74"/>
  <c r="G73"/>
  <c r="F73"/>
  <c r="G71"/>
  <c r="G70"/>
  <c r="G69" s="1"/>
  <c r="G68" s="1"/>
  <c r="G57" s="1"/>
  <c r="G66"/>
  <c r="F66"/>
  <c r="G64"/>
  <c r="F64"/>
  <c r="G62"/>
  <c r="F62"/>
  <c r="G61"/>
  <c r="F61"/>
  <c r="G60"/>
  <c r="F60"/>
  <c r="G59"/>
  <c r="F59"/>
  <c r="G58"/>
  <c r="F58"/>
  <c r="F57"/>
  <c r="G55"/>
  <c r="G54"/>
  <c r="G53" s="1"/>
  <c r="F51"/>
  <c r="G50"/>
  <c r="F50"/>
  <c r="G49"/>
  <c r="F49"/>
  <c r="G45"/>
  <c r="F45"/>
  <c r="G44"/>
  <c r="F44"/>
  <c r="G43"/>
  <c r="F43"/>
  <c r="G42"/>
  <c r="F42"/>
  <c r="G41"/>
  <c r="F41"/>
  <c r="G40"/>
  <c r="F40"/>
  <c r="G38"/>
  <c r="F38"/>
  <c r="G35"/>
  <c r="F35"/>
  <c r="G34"/>
  <c r="F34"/>
  <c r="G32"/>
  <c r="F32"/>
  <c r="G23"/>
  <c r="F23"/>
  <c r="G20"/>
  <c r="F20"/>
  <c r="G19"/>
  <c r="F19"/>
  <c r="G18"/>
  <c r="F18"/>
  <c r="G17"/>
  <c r="F17"/>
  <c r="G16"/>
  <c r="F16"/>
  <c r="G13"/>
  <c r="F13"/>
  <c r="G12"/>
  <c r="F12"/>
  <c r="G11"/>
  <c r="F11"/>
  <c r="G10"/>
  <c r="F10"/>
  <c r="G9"/>
  <c r="F9"/>
  <c r="G8"/>
  <c r="F8"/>
  <c r="F130" i="5"/>
  <c r="F129"/>
  <c r="F128" s="1"/>
  <c r="F124"/>
  <c r="F123" s="1"/>
  <c r="F122" s="1"/>
  <c r="F121" s="1"/>
  <c r="F120" s="1"/>
  <c r="F114"/>
  <c r="F113"/>
  <c r="F112" s="1"/>
  <c r="F111" s="1"/>
  <c r="F110" s="1"/>
  <c r="F107"/>
  <c r="F104"/>
  <c r="F103"/>
  <c r="F102" s="1"/>
  <c r="F97"/>
  <c r="F95"/>
  <c r="F93"/>
  <c r="F90"/>
  <c r="F89" s="1"/>
  <c r="F87"/>
  <c r="F86" s="1"/>
  <c r="F85" s="1"/>
  <c r="F83"/>
  <c r="F82"/>
  <c r="F81" s="1"/>
  <c r="F76"/>
  <c r="F75" s="1"/>
  <c r="F74" s="1"/>
  <c r="F73" s="1"/>
  <c r="F72" s="1"/>
  <c r="F69"/>
  <c r="F68" s="1"/>
  <c r="F66"/>
  <c r="F65" s="1"/>
  <c r="F63"/>
  <c r="F61"/>
  <c r="F59"/>
  <c r="F55" s="1"/>
  <c r="F54" s="1"/>
  <c r="F53" s="1"/>
  <c r="F52" s="1"/>
  <c r="F57"/>
  <c r="F56"/>
  <c r="F50"/>
  <c r="F49"/>
  <c r="F48" s="1"/>
  <c r="F47" s="1"/>
  <c r="F46"/>
  <c r="F42"/>
  <c r="F41" s="1"/>
  <c r="F40" s="1"/>
  <c r="F39" s="1"/>
  <c r="F38" s="1"/>
  <c r="F37" s="1"/>
  <c r="F35"/>
  <c r="F34" s="1"/>
  <c r="F33" s="1"/>
  <c r="F32" s="1"/>
  <c r="F31" s="1"/>
  <c r="F29"/>
  <c r="F28"/>
  <c r="F24"/>
  <c r="F21"/>
  <c r="F20" s="1"/>
  <c r="F14"/>
  <c r="F13"/>
  <c r="F12" s="1"/>
  <c r="F11" s="1"/>
  <c r="F10" s="1"/>
  <c r="I29" i="4"/>
  <c r="I28" s="1"/>
  <c r="H29"/>
  <c r="H28" s="1"/>
  <c r="C29"/>
  <c r="C28"/>
  <c r="I26"/>
  <c r="H26"/>
  <c r="I25"/>
  <c r="H25"/>
  <c r="I23"/>
  <c r="H23"/>
  <c r="I20"/>
  <c r="H20"/>
  <c r="H18" s="1"/>
  <c r="C20"/>
  <c r="I18"/>
  <c r="C18"/>
  <c r="I14"/>
  <c r="H14"/>
  <c r="H11" s="1"/>
  <c r="H10" s="1"/>
  <c r="C14"/>
  <c r="I12"/>
  <c r="H12"/>
  <c r="I11"/>
  <c r="C11"/>
  <c r="C10" s="1"/>
  <c r="G10"/>
  <c r="F10"/>
  <c r="E10"/>
  <c r="D10"/>
  <c r="G50" i="7" l="1"/>
  <c r="I50" s="1"/>
  <c r="I51"/>
  <c r="G92"/>
  <c r="G91" s="1"/>
  <c r="G11" i="9"/>
  <c r="G66"/>
  <c r="G8" i="7"/>
  <c r="F9" i="5"/>
  <c r="F19"/>
  <c r="F18" s="1"/>
  <c r="F17" s="1"/>
  <c r="G6" i="8"/>
  <c r="G7" i="6"/>
  <c r="F7"/>
  <c r="I10" i="4"/>
  <c r="C7" i="16"/>
  <c r="C6" s="1"/>
  <c r="I210" i="10"/>
  <c r="I211"/>
  <c r="I160"/>
  <c r="I159" s="1"/>
  <c r="I145" s="1"/>
  <c r="G96" i="9"/>
  <c r="G95"/>
  <c r="G94" s="1"/>
  <c r="H150" i="8"/>
  <c r="H151"/>
  <c r="H100"/>
  <c r="H99" s="1"/>
  <c r="H85" s="1"/>
  <c r="H6" s="1"/>
  <c r="G142" i="7"/>
  <c r="G143"/>
  <c r="G48"/>
  <c r="G49"/>
  <c r="I49" s="1"/>
  <c r="G165" i="6"/>
  <c r="G166"/>
  <c r="F101" i="5"/>
  <c r="F100" s="1"/>
  <c r="F99"/>
  <c r="F126"/>
  <c r="F127"/>
  <c r="F80"/>
  <c r="F79" s="1"/>
  <c r="F71" s="1"/>
  <c r="G47" i="7" l="1"/>
  <c r="I48"/>
  <c r="F8" i="5"/>
  <c r="H30" i="1"/>
  <c r="H12"/>
  <c r="H26"/>
  <c r="H27"/>
  <c r="G7" i="7" l="1"/>
  <c r="I7" s="1"/>
  <c r="I47"/>
  <c r="H24" i="1"/>
  <c r="H13" l="1"/>
  <c r="G11"/>
  <c r="H15"/>
  <c r="F11"/>
  <c r="E11"/>
  <c r="D11"/>
  <c r="C30"/>
  <c r="C29" s="1"/>
  <c r="C15"/>
  <c r="C21"/>
  <c r="C19" s="1"/>
  <c r="C12" l="1"/>
  <c r="C11" s="1"/>
  <c r="H21"/>
  <c r="H19" s="1"/>
  <c r="H29"/>
  <c r="H11" l="1"/>
  <c r="A1" i="14"/>
</calcChain>
</file>

<file path=xl/sharedStrings.xml><?xml version="1.0" encoding="utf-8"?>
<sst xmlns="http://schemas.openxmlformats.org/spreadsheetml/2006/main" count="5355" uniqueCount="600">
  <si>
    <t>Код бюджетной классификации Российской Федерации</t>
  </si>
  <si>
    <t>Наименование дохода</t>
  </si>
  <si>
    <t>ВСЕГО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</si>
  <si>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</si>
  <si>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</si>
  <si>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</si>
  <si>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</si>
  <si>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</si>
  <si>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</si>
  <si>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</si>
  <si>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</si>
  <si>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</si>
  <si>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</si>
  <si>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</si>
  <si>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деятельности, взимаемый на территории сельских поселений</t>
  </si>
  <si>
    <t>1 05 03000 01 0000 110</t>
  </si>
  <si>
    <t>Единый сельскохозяйственный налог, взимаемый на территории сельских поселений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</si>
  <si>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</si>
  <si>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</si>
  <si>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</si>
  <si>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</si>
  <si>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1 06 06000 10 0000 110</t>
  </si>
  <si>
    <t>Земельный налог</t>
  </si>
  <si>
    <t>1 06 06033 10 0000 110</t>
  </si>
  <si>
    <t>Земельный налог, взимаемый по ставке, установленной подпунктом 1 пункта 1 ст.394НК РФ и применяемой к объектам налогообложения, расположенным в границах сельских  поселений</t>
  </si>
  <si>
    <t>1 06 06043 10 0000 110</t>
  </si>
  <si>
    <t>Земельный налог, взимаемый по ставке, установленной подпунктом 2 пункта 1 ст.394НК РФ и применяемой к объектам налогообложения, расположенным в границах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</si>
  <si>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</si>
  <si>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</si>
  <si>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</si>
  <si>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</si>
  <si>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</si>
  <si>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</si>
  <si>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</si>
  <si>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Субвенции бюджетам сельских поселений на выполнение передаваемых полномочий в части статьи 14 федерального закона от 06.10.2003г.№131-ФЗ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</si>
  <si>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</si>
  <si>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202 02216 10 0060 151</t>
  </si>
  <si>
    <t>Субсидии бюджетам сельских поселений на осуществление дорожной дятельности в отношении автомобильных дорог общего пользования, а также капитального ремонта и ремонта дворовых территорий многовартарных домов, прездов к дворовым территориям многоквартарных домов населенных пунктов</t>
  </si>
  <si>
    <t>сумма                                            2017 год</t>
  </si>
  <si>
    <t>604,59</t>
  </si>
  <si>
    <t>Изменения</t>
  </si>
  <si>
    <t>Изменения (август)</t>
  </si>
  <si>
    <t>Дотации бюджетам сельских поселений на поддержку мер по обеспечению сбалансированности бюджетов</t>
  </si>
  <si>
    <t>202 150 02100000151</t>
  </si>
  <si>
    <t>Изменения (октябрь)</t>
  </si>
  <si>
    <t>Изменения (ноябрь)</t>
  </si>
  <si>
    <t>111 00000 00 0000 000</t>
  </si>
  <si>
    <t>Доходы от использования имущества, находящегося в муниципальной собственности</t>
  </si>
  <si>
    <t>111 05075 10 0000 120</t>
  </si>
  <si>
    <t>Доходы от сдачи в арендуимущества,составляющего казну сельских поселений(за исключением замельных участков)</t>
  </si>
  <si>
    <t>2 02 15001 10 0000 150</t>
  </si>
  <si>
    <t>2 02 35118 10 0000 150</t>
  </si>
  <si>
    <t>2 02 30024 10 0067 150</t>
  </si>
  <si>
    <t>20239999100020150</t>
  </si>
  <si>
    <t>20239999100010150</t>
  </si>
  <si>
    <t>Итого неналоговые</t>
  </si>
  <si>
    <t>Доходы ото использования имущества, находящегося в муниципальной собственности</t>
  </si>
  <si>
    <t>111 05013 10 0000 120</t>
  </si>
  <si>
    <t>до разграничения собственности</t>
  </si>
  <si>
    <t>Доходы муниципального образования- Терское сельское поселение Моздокского района на 2020 финансовый год</t>
  </si>
  <si>
    <t>Сумма на 2020 год</t>
  </si>
  <si>
    <t xml:space="preserve">Приложение №3                                                              к решению Собрания представителей муниципального образования – Терское
 сельское поселение Моздокского района 
от .11.2019г. №  «Об утверждении бюджета муниципального 
образования - Терское сельское поселение 
Моздокского района  на 2020 финансовый год
 и на плановый период 2021-2022 годов»
</t>
  </si>
  <si>
    <t>Доходы муниципального образования- Терское сельское поселение Моздокского района на плановый период 2021-2022 финансовый год</t>
  </si>
  <si>
    <t>Сумма на 2021 год</t>
  </si>
  <si>
    <t xml:space="preserve">Сумма на 2022 год </t>
  </si>
  <si>
    <t xml:space="preserve">Приложение № 6
к решению Собрания представителей муниципального образования - Терское
 сельское поселение Моздокского района 
от .11.2019г. №  "Об утверждении бюджета муниципального 
образования - Терское сельское поселение 
Моздокского района  на 2020 финансовый год
и на плановый период 2021-2022 годов"
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</si>
  <si>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Терское сельское поселение Моздокского района  на 2020 финансовый  год </t>
  </si>
  <si>
    <t>(тыс.руб.)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</si>
  <si>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</si>
  <si>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</si>
  <si>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</si>
  <si>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</si>
  <si>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</si>
  <si>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>сумма                         2020 год</t>
  </si>
  <si>
    <t xml:space="preserve">  ВСЕГО РАСХОДОВ: </t>
  </si>
  <si>
    <t>Х</t>
  </si>
  <si>
    <t xml:space="preserve">  Общегосударственные вопросы</t>
  </si>
  <si>
    <t>01</t>
  </si>
  <si>
    <t>00</t>
  </si>
  <si>
    <t>00 0 00 00000</t>
  </si>
  <si>
    <t>000</t>
  </si>
  <si>
    <t>Функционирование высшего должностного лица субъекта РФ и муниципального образования</t>
  </si>
  <si>
    <t>02</t>
  </si>
  <si>
    <t xml:space="preserve">  Обеспечение функционирования Главы муниципального образования</t>
  </si>
  <si>
    <t>77 0 00 00000</t>
  </si>
  <si>
    <t xml:space="preserve">  Глава муниципального образования</t>
  </si>
  <si>
    <t>77 3 00 00000</t>
  </si>
  <si>
    <t>Расходы на оплату труда работников органам местного самоуправления</t>
  </si>
  <si>
    <t>77 3 00 00110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</si>
  <si>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</si>
  <si>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</si>
  <si>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</si>
  <si>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</si>
  <si>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</si>
  <si>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>04</t>
  </si>
  <si>
    <t xml:space="preserve">  Обеспечение функционирования  местной администрации</t>
  </si>
  <si>
    <t xml:space="preserve"> Центральный аппарат</t>
  </si>
  <si>
    <t>77 4 00 00000</t>
  </si>
  <si>
    <t xml:space="preserve">  Расходы на выплаты по оплате труда работников органов местного самоуправления </t>
  </si>
  <si>
    <t>77 4 00 00110</t>
  </si>
  <si>
    <t>77 4 00 00190</t>
  </si>
  <si>
    <t>Расходы на обеспечение функций органов местного самоуправления</t>
  </si>
  <si>
    <t>Прочая закупка товаров, работ и услуг для обеспечения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</si>
  <si>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</si>
  <si>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</si>
  <si>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Обеспечение проведения выборов и референдумов</t>
  </si>
  <si>
    <t>07</t>
  </si>
  <si>
    <t>99 9 00 00000</t>
  </si>
  <si>
    <t>Непограммные расходы на организацию и проведение выборов в органы местного самоуправления</t>
  </si>
  <si>
    <t>99 9 00 77700</t>
  </si>
  <si>
    <t xml:space="preserve">Прочая закупка товаров, работ и услуг для обеспечения муниципальных нужд </t>
  </si>
  <si>
    <t xml:space="preserve">  Другие общегосударственные вопросы</t>
  </si>
  <si>
    <t>13</t>
  </si>
  <si>
    <t>04 0 00 00000</t>
  </si>
  <si>
    <t>0000</t>
  </si>
  <si>
    <t>04 2 00 00000</t>
  </si>
  <si>
    <t>Основное мероприятие «Прочие мероприятия, связанные с муниципальной собственностью»</t>
  </si>
  <si>
    <t>04 2 01 00000</t>
  </si>
  <si>
    <t xml:space="preserve">  Расходы на прочие мероприятия, связанные с муниципальной собственностью</t>
  </si>
  <si>
    <t>04 2 01 70390</t>
  </si>
  <si>
    <t xml:space="preserve">  Прочая закупка товаров, работ и услуг для обеспечения государственных (муниципальных) нужд</t>
  </si>
  <si>
    <t>244</t>
  </si>
  <si>
    <t xml:space="preserve">  НАЦИОНАЛЬНАЯ ОБОРОНА</t>
  </si>
  <si>
    <t>00 0 00 0000</t>
  </si>
  <si>
    <t xml:space="preserve">  Мобилизационная и вневойсковая подготовка</t>
  </si>
  <si>
    <t>03</t>
  </si>
  <si>
    <t xml:space="preserve">  Непрограммные расходы </t>
  </si>
  <si>
    <t>99 0  00 00000</t>
  </si>
  <si>
    <t xml:space="preserve">  Межбюджетные трансферты бюджетам сельских поселений</t>
  </si>
  <si>
    <t>99 4 00 00000</t>
  </si>
  <si>
    <t xml:space="preserve">  Осуществление первичного воинского учета на территориях, где отсутствуют военные комиссариаты</t>
  </si>
  <si>
    <t>99 4 00 51180</t>
  </si>
  <si>
    <t xml:space="preserve">  Расходы на выплаты по оплате труда работников органов местного самоуправления</t>
  </si>
  <si>
    <t xml:space="preserve"> 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</si>
  <si>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</si>
  <si>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</si>
  <si>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Не программные расходы органов местного самоуправления</t>
  </si>
  <si>
    <t>99 0 00 00000</t>
  </si>
  <si>
    <t>Иные не программные расходы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</si>
  <si>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</si>
  <si>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99 9 00 71000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</si>
  <si>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</si>
  <si>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</si>
  <si>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 xml:space="preserve">  Дорожное хозяйство (дорожные фонды)</t>
  </si>
  <si>
    <t>03 0 00 00000</t>
  </si>
  <si>
    <t>03 1 00 00000</t>
  </si>
  <si>
    <t>Основное мероприятие «Ремонт и содержание автомобильных  дорог общего пользования»</t>
  </si>
  <si>
    <t>03 1 01 00000</t>
  </si>
  <si>
    <t>Расходы на текущий ремонт и содержание  автомобильных дорог</t>
  </si>
  <si>
    <t>03 1 01 70310</t>
  </si>
  <si>
    <t>Расходы на выполнение работ по разработке проектно-сметной документации</t>
  </si>
  <si>
    <t>03 1 01 70330</t>
  </si>
  <si>
    <t>Расходы на организацию безопасности дорожного движения</t>
  </si>
  <si>
    <t>03 1 01 70340</t>
  </si>
  <si>
    <t>03 1 01 70340</t>
  </si>
  <si>
    <t>Прочие мероприятия в области дорожного хозяйства</t>
  </si>
  <si>
    <t>03 1 01 70350</t>
  </si>
  <si>
    <t>Иные непрограммные расходы</t>
  </si>
  <si>
    <t>Земельные кадастровые расходы</t>
  </si>
  <si>
    <t>99 9 00 72000</t>
  </si>
  <si>
    <t>99 9 01 72000</t>
  </si>
  <si>
    <t xml:space="preserve">  ЖИЛИЩНО-КОММУНАЛЬНОЕ ХОЗЯЙСТВО</t>
  </si>
  <si>
    <t>05</t>
  </si>
  <si>
    <t>Коммунальное хозяйство</t>
  </si>
  <si>
    <t>02 0 00 00000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</si>
  <si>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</si>
  <si>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</si>
  <si>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02 2 01 00000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</si>
  <si>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</si>
  <si>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02 2 01 7024П</t>
  </si>
  <si>
    <t>Субсидии юридическим лицам (кроме некомерческих организаций) , индивидуальных предпринимателей, физическим лицам</t>
  </si>
  <si>
    <t>02 2 01 70240</t>
  </si>
  <si>
    <t>Благоустройство</t>
  </si>
  <si>
    <t>02 1 00 00000</t>
  </si>
  <si>
    <t>Основное мероприятие «Организация уличного освещения сельского поселения»</t>
  </si>
  <si>
    <t>02 1 01 00000</t>
  </si>
  <si>
    <t>Расходы на освещение улиц территории сельского поселения</t>
  </si>
  <si>
    <t>02 1 01 70230</t>
  </si>
  <si>
    <t>02 3 00 00000</t>
  </si>
  <si>
    <t>Основное мероприятие "Организация озеленения территории поселения"</t>
  </si>
  <si>
    <t>02 3 01 00000</t>
  </si>
  <si>
    <t>Расходы на  озеленение территории поселения</t>
  </si>
  <si>
    <t xml:space="preserve">02 3 01 70250 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</si>
  <si>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</si>
  <si>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</si>
  <si>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02 4 01 00000</t>
  </si>
  <si>
    <t>Расходы на благоустройство территории поселения</t>
  </si>
  <si>
    <t>02 4 01 70260</t>
  </si>
  <si>
    <t>Содержание в надлежащем состоянии мест захоронения (п 22 ст.14)</t>
  </si>
  <si>
    <t>02 4 01 70270</t>
  </si>
  <si>
    <t>Расходы на содержание и уборку памятников истории и культуры за счет средств вышестоящего бюджета</t>
  </si>
  <si>
    <t>02 4 01 70280</t>
  </si>
  <si>
    <t>Расходы на организацию сбора и вывоза бытовых отходов и мусора за счет средств  вышестоящего бюджета</t>
  </si>
  <si>
    <t>02 4 01 70290</t>
  </si>
  <si>
    <t xml:space="preserve">  КУЛЬТУРА, КИНЕМАТОГРАФИЯ</t>
  </si>
  <si>
    <t>08</t>
  </si>
  <si>
    <t>01 0 00 00000</t>
  </si>
  <si>
    <t>Подпрограмма «Развитие культурно - досуговой деятельности и народного творчества»</t>
  </si>
  <si>
    <t>01 1 00 00000</t>
  </si>
  <si>
    <t>Основное мероприятие "Развитие деятельности культурно-досуговых учреждений"</t>
  </si>
  <si>
    <t>01 1 01 00000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</si>
  <si>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</si>
  <si>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>01 1 01 22000</t>
  </si>
  <si>
    <t>Расходы на выплаты персоналу казенных учреждений</t>
  </si>
  <si>
    <t>110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</si>
  <si>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</si>
  <si>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</si>
  <si>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</si>
  <si>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>01 1 01 70210</t>
  </si>
  <si>
    <t xml:space="preserve">  СОЦИАЛЬНАЯ ПОЛИТИКА</t>
  </si>
  <si>
    <t xml:space="preserve">  Пенсионное обеспечение</t>
  </si>
  <si>
    <t>Расходы на доплаты к пенсиям государственных служащих субъектов РФ и муниципальных служащих</t>
  </si>
  <si>
    <t>99 9 00 73000</t>
  </si>
  <si>
    <t>Пособия и компенсации по публичным нормативным обязательствам</t>
  </si>
  <si>
    <t>Социальное обеспечение населения</t>
  </si>
  <si>
    <t>10</t>
  </si>
  <si>
    <t xml:space="preserve">Не программные расходы </t>
  </si>
  <si>
    <t>Расходы на мероприятия в области социальной политики</t>
  </si>
  <si>
    <t>99 9 00 74000</t>
  </si>
  <si>
    <t>321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</si>
  <si>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</si>
  <si>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</si>
  <si>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</si>
  <si>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</si>
  <si>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</si>
  <si>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99 9 00 78000</t>
  </si>
  <si>
    <t>Субвенции</t>
  </si>
  <si>
    <t>ФИЗИЧЕСКАЯ КУЛЬТУРА И СПОРТ</t>
  </si>
  <si>
    <t>11</t>
  </si>
  <si>
    <t>Физическая культура</t>
  </si>
  <si>
    <t xml:space="preserve">Непрограммные расходы </t>
  </si>
  <si>
    <t>Мероприятия в области здравоохранения, спорта и физической культуры</t>
  </si>
  <si>
    <t>99 9 00 70000</t>
  </si>
  <si>
    <t>Иные бюджетные ассигнования</t>
  </si>
  <si>
    <t>99 9 00 75000</t>
  </si>
  <si>
    <t xml:space="preserve">Приложение № 7
к  решению Собрания представителей муниципального образования - Терское сельское поселение Моздокского района от 11.2019г. №  «Об утверждении   бюджета муниципального образования - Терскоесельское поселение Моздокского района  на 2020 финансовый год  и на плановый период 2021-2022 годов»
</t>
  </si>
  <si>
    <t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Терское сельское поселение Моздокского района  на плановый период 2021-2022 годов</t>
  </si>
  <si>
    <t>сумма                         2021 год</t>
  </si>
  <si>
    <t>сумма                         2022 год</t>
  </si>
  <si>
    <t>999 00 77700</t>
  </si>
  <si>
    <t>Иные непрограммные расходы по выполнению работ по разработке проектно-сметной документации</t>
  </si>
  <si>
    <t>04 2 01 70380</t>
  </si>
  <si>
    <t>Расходы на создание условий для деятельности добровольных формирований населений по охране общественного порядка (п.33)</t>
  </si>
  <si>
    <t xml:space="preserve">       07 1 01 70640</t>
  </si>
  <si>
    <t>Другие вопросы в области национальной экономики</t>
  </si>
  <si>
    <t>02 5 01 00000</t>
  </si>
  <si>
    <t>Прочие мероприятия по благоустройству</t>
  </si>
  <si>
    <t>02 5 01 70300</t>
  </si>
  <si>
    <t>Содержание и уборка памятников</t>
  </si>
  <si>
    <t>Организация и сбор мусора</t>
  </si>
  <si>
    <t>02 4 01 70250</t>
  </si>
  <si>
    <t>Иные непрограмные расходы</t>
  </si>
  <si>
    <t xml:space="preserve">Условно утвержденные расходы </t>
  </si>
  <si>
    <t>0000000000</t>
  </si>
  <si>
    <t xml:space="preserve">Приложение №8
к решению Собрания представителей муниципального образования - Терское сельское поселение Моздокского района 
от .11.2019г. №  «Об утверждении   бюджета муниципального образования - Терское сельское поселение Моздокского района на 2020 финансовый год и на плановый 
период 2021-2022 годов»
</t>
  </si>
  <si>
    <t xml:space="preserve">Распределение бюджетных ассигнований по ведомственной структуре расходов муниципального образования - Терское сельское поселение на 2020 год
</t>
  </si>
  <si>
    <t>ППП</t>
  </si>
  <si>
    <t>Администрация местного самоуправления Терского сельского поселения</t>
  </si>
  <si>
    <t xml:space="preserve">Расходы на содержание и уборку памятников истории и культуры </t>
  </si>
  <si>
    <t xml:space="preserve">Расходы на организацию сбора и вывоза бытовых отходов и мусора </t>
  </si>
  <si>
    <t xml:space="preserve">Расходы на обеспечение деятельности учреждений культурно-досуговой деятельности  и народного творчества </t>
  </si>
  <si>
    <t>Распределение бюджетных ассигнований по ведомственной структуре расходов муниципального образования - Терское сельское поселение на плановый период 2021-2022 годов</t>
  </si>
  <si>
    <t>Условно утвержденные расходы</t>
  </si>
  <si>
    <t xml:space="preserve">Приложение №9
к решению Собрания представителей муниципального образования - Терское сельское поселение Моздокского района 
от .11.2019г. № «Об утверждении   бюджета муниципального образования - Терское сельское поселение Моздокского района на 2020 финансовый год и на плановый 
период 2021-2022 годов»
</t>
  </si>
  <si>
    <t>Приложение № 10
к  решению Собрания представителей муниципального образования - Терское сельское поселение Моздокского района от 11.2019г. №  «Об утверждении   бюджета муниципального образования - Терское сельское поселение Моздокского района  на 2020 финансовый год  и на плановый период 2021-2022 годов»</t>
  </si>
  <si>
    <t>Распределение бюджетных ассигнований по целевым статьям (муниципальным программам Терского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Терское сельское поселение Моздокского района  на 2020 финансовый год</t>
  </si>
  <si>
    <t>сумма        2020 год</t>
  </si>
  <si>
    <t>ВСЕГО:</t>
  </si>
  <si>
    <t>Закупка товаров, работ, услуг в сфере информационно-коммуникационных технологий</t>
  </si>
  <si>
    <t>Субсидии юридическим лицам (кроме некомерческих организаций), индивидуальным предпринимателям, физическим лицам</t>
  </si>
  <si>
    <t>810</t>
  </si>
  <si>
    <t>02 1 01 702300</t>
  </si>
  <si>
    <t xml:space="preserve">02 4 00 00000 </t>
  </si>
  <si>
    <t>Расходы на благоустройство территории</t>
  </si>
  <si>
    <t>Приложение № 11
к  решению Собрания представителей муниципального образования - Терское сельское поселение Моздокского района от.11.2019г. №  «Об утверждении   бюджета муниципального образования - Терское сельское поселение Моздокского района  на 2020 финансовый год  и на плановый период 2021-2022 годов»</t>
  </si>
  <si>
    <t>Распределение бюджетных ассигнований по целевым статьям (муниципальным программам Терского сельского поселения Моздокского района), разделам, подразделам, группам и подгруппам видов расходов классификации расходов бюджета  муниципального образования - Терское сельское поселение Моздокского района  на плановый период 2021-2022 годов</t>
  </si>
  <si>
    <t>сумма        2021 год</t>
  </si>
  <si>
    <t>сумма        2022 год</t>
  </si>
  <si>
    <t xml:space="preserve">Муниципальная программа «Комплексное благоустройство территории муниципального образования - Кизлярское сельское поселение Моздокского района РСО-Алания на 2018-2021 годы»  </t>
  </si>
  <si>
    <t xml:space="preserve">02 1 00 00000 </t>
  </si>
  <si>
    <t xml:space="preserve">05 </t>
  </si>
  <si>
    <t>ЖИЛИЩНО-КОММУНАЛЬНОЕ ХОЗЯЙСТВО</t>
  </si>
  <si>
    <t>00 0  00 00000</t>
  </si>
  <si>
    <t>Ликвидация стихийных свалок</t>
  </si>
  <si>
    <t>За счет источников финансирования дефицита  бюджета  муниципального образования - Терское сельское поселение</t>
  </si>
  <si>
    <t>Сумма</t>
  </si>
  <si>
    <t>Исполнение государственных гарантий  муниципального образования - Терское сельское поселение</t>
  </si>
  <si>
    <t>тысяч  рублей</t>
  </si>
  <si>
    <t>2. Бюджетные ассигнования на исполнение государственных гарантий   муниципального образования - Терское сельское поселение
 в плановом периоде 2021 и 2022 годов</t>
  </si>
  <si>
    <t>нет</t>
  </si>
  <si>
    <t>Нет</t>
  </si>
  <si>
    <t>Иные условия предоставления государственных гарантий Российской Федерации</t>
  </si>
  <si>
    <t>Проверка финансового состояния принципала</t>
  </si>
  <si>
    <t>Наличие права регрессного требования</t>
  </si>
  <si>
    <t>Сумма гарантиро-вания</t>
  </si>
  <si>
    <t>Наименование принципала</t>
  </si>
  <si>
    <t>Цель гарантирования</t>
  </si>
  <si>
    <t>№№ пп</t>
  </si>
  <si>
    <t>1. Предоставление государственных гарантий в валюте Российской Федерации в 2020 году</t>
  </si>
  <si>
    <t>Программа государственных гарантий  муниципального образования - Терское сельское поселение на 2020 год</t>
  </si>
  <si>
    <t xml:space="preserve">Приложение № 16
к решению Собрания представителей муниципального образования - Терское
 сельское поселение Моздокского района 
от .11.2019г. №  "Об утверждении бюджета муниципального 
образования - Терское сельское поселение 
Моздокского района  на 2020 финансовый год
и на плановый период 2021-2022 годов"
</t>
  </si>
  <si>
    <t xml:space="preserve">Приложение № 17
к решению Собрания представителей муниципального образования - Терское
 сельское поселение Моздокского района 
от .11.2019г. №  "Об утверждении бюджета муниципального 
образования - Терское сельское поселение 
Моздокского района  на 2020 финансовый год
и на плановый период 2021-2022 годов"
</t>
  </si>
  <si>
    <t>Программа государственных гарантий  муниципального образования - Терское сельское поселение на плановый период 2021 и  2022 годов</t>
  </si>
  <si>
    <t>1. Предоставление государственных гарантий в валюте Российской Федерации в на плановом периоде 2018 и  2019 годов</t>
  </si>
  <si>
    <t>2021 год</t>
  </si>
  <si>
    <t>2022 год</t>
  </si>
  <si>
    <t>За счет источников финансирования дефицита  бюджета муниципального образования - Терское сельское поселение</t>
  </si>
  <si>
    <t>Приложение № 1</t>
  </si>
  <si>
    <t>ДОХОДЫ</t>
  </si>
  <si>
    <t>Бюджет поселения</t>
  </si>
  <si>
    <t>В ЧАСТИ ДОХОДОВ, РАСПРЕДЕЛЯЕМЫХ В СООТВЕТСТВИИ С БЮДЖЕТНЫМ КОДЕКСОМ, ЗАКОНОМ РСО-АЛАНИЯ "О МЕЖБЮДЖЕТНЫХ ОТНОШЕНИЯХ В РЕСПУБЛИКЕ СЕВЕРНАЯ ОСЕТИЯ-АЛАНИЯ" И РЕШЕНИЯМИ СОБРАНИЯ ПРЕДСТАВИТЕЛЕЙ МОЗДОКСКОГО РАЙОНА от 29.12.2009г. №195, от 03.12.2015г. №311, от 03.12.2015г. №312, от 01.08.2017г. №451</t>
  </si>
  <si>
    <t>(в процентах)</t>
  </si>
  <si>
    <t>Налоги  на доходы физических лиц</t>
  </si>
  <si>
    <t>В ЧАСТИ ДОХОДОВ ОТ УПЛАТЫ ГОСУДАРСТВЕННОЙ ПОШЛИНЫ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</si>
  <si>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</si>
  <si>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</si>
  <si>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ПОГАШЕНИЯ ЗАДОЛЖЕННОСТИ И ПЕРЕРАСЧЕТОВ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</si>
  <si>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</si>
  <si>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МУНИЦИПАЛЬНОЙ СОБСТВЕННОСТИ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</si>
  <si>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</si>
  <si>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</si>
  <si>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</si>
  <si>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</si>
  <si>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</si>
  <si>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</t>
  </si>
  <si>
    <t>(за исключением имущества муниципальных автономных учреждений, а также имущества  муниципальных бюджетных и 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</si>
  <si>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</si>
  <si>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</si>
  <si>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</si>
  <si>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</si>
  <si>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</si>
  <si>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</si>
  <si>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</si>
  <si>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</si>
  <si>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 бюджетных и автономных учреждений)</t>
  </si>
  <si>
    <t>ДОХОДЫ ОТ ШТРАФОВ, САНКЦИЙ, ВОЗМЕЩЕНИЙ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</si>
  <si>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</si>
  <si>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В ЧАСТИ ПРОЧИХ НЕНАЛОГОВЫХ ДОХОДОВ</t>
  </si>
  <si>
    <t>Невыясненные поступления, зачисляемые  в бюджеты сельских поселений</t>
  </si>
  <si>
    <t>Прочие неналоговые доходы бюджетов сельских поселений</t>
  </si>
  <si>
    <t xml:space="preserve"> </t>
  </si>
  <si>
    <t xml:space="preserve">                                                                                                                       Приложение  №4</t>
  </si>
  <si>
    <t>Коды бюджетной классификации Российской Федерации</t>
  </si>
  <si>
    <t>администратора доходов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</si>
  <si>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</si>
  <si>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</si>
  <si>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1 08 04020 01 4000 110</t>
  </si>
  <si>
    <t>1 08 07175 01 1000 110</t>
  </si>
  <si>
    <t>1 08 07175 01 4000 110</t>
  </si>
  <si>
    <t>1 11 05013 10 0000 120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</si>
  <si>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</si>
  <si>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</si>
  <si>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</si>
  <si>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</si>
  <si>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</si>
  <si>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1 13 02995 10 0000 130</t>
  </si>
  <si>
    <t>114 01050 10 0000 410</t>
  </si>
  <si>
    <t>Доходы от продажи квартир, находящихся в собственности сельских поселений</t>
  </si>
  <si>
    <t>1 14 02052 10 0000 410</t>
  </si>
  <si>
    <t>1 14 02053 10 0000 410</t>
  </si>
  <si>
    <t>1 14 02052 10 0000 440</t>
  </si>
  <si>
    <t>1 14 02053 10 0000 440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</si>
  <si>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</si>
  <si>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</si>
  <si>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1 16 90050 10 0000 140</t>
  </si>
  <si>
    <t>1 17 01050 10 0000 180</t>
  </si>
  <si>
    <t>Невыясненные поступления, зачисляемые в бюджеты сельских поселений</t>
  </si>
  <si>
    <t>1 17 05050 10 0000 180</t>
  </si>
  <si>
    <t>1 17 14030 10 0000 180</t>
  </si>
  <si>
    <t>Средства самообложения граждан, зачисляемые в бюджеты сельских поселений</t>
  </si>
  <si>
    <t>2 02 15001 10 0000 151</t>
  </si>
  <si>
    <t>2 02 15002 10 0000 151</t>
  </si>
  <si>
    <t>2 02 20216 10 0060 151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</si>
  <si>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</si>
  <si>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2 02 35118 10 0000 151</t>
  </si>
  <si>
    <t>2 02 30024 10 0067 151</t>
  </si>
  <si>
    <t>2 02 30024 10 0080 151</t>
  </si>
  <si>
    <t>Субвенции бюджетам сельских поселений на выполнение передаваемых полномочий в части статьи 14 федерального закона от 06.10.2003г. №131-ФЗ</t>
  </si>
  <si>
    <t>2 02 30024 10 0085 151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</si>
  <si>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труда, за счет средств местного бюджета.</t>
  </si>
  <si>
    <t>2 02 39999 10 0010 151</t>
  </si>
  <si>
    <t xml:space="preserve">  Прочие субвенции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</si>
  <si>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2 02 39999 10 0020 151</t>
  </si>
  <si>
    <t>Прочие субвенции бюджетам сельских поселений на выполнение передаваемых полномочий в части статьи 14 федерального закона от 06.10.2003г. №131-ФЗ</t>
  </si>
  <si>
    <t>2 02 90024 10 0000 151</t>
  </si>
  <si>
    <t>Прочие безвозмездные поступления в бюджет сельских поселений от бюджетов субъектов Российской Федерации</t>
  </si>
  <si>
    <t>2 07 05030 10 0000 180</t>
  </si>
  <si>
    <t>Прочие безвозмездные поступления в бюджеты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</si>
  <si>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</si>
  <si>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</si>
  <si>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2 19 60010 10 0000 151</t>
  </si>
  <si>
    <t>Возврат прочих остатков субсидий,  субвенций и иных межбюджетных трансфертов, имеющих целевое назначение, прошлых лет из бюджетов сельских поселений</t>
  </si>
  <si>
    <t>Приложение № 3</t>
  </si>
  <si>
    <t xml:space="preserve">                                                                                                                       Приложение  №5</t>
  </si>
  <si>
    <t xml:space="preserve">к решению Собрания представителей муниципального образования - Малгобекское сельское поселение Моздокского района </t>
  </si>
  <si>
    <t>Код бюджетной классификации РФ</t>
  </si>
  <si>
    <t>Наименование главного администратора источника внутреннего финансирования дефицита бюджета</t>
  </si>
  <si>
    <t>Адми-нист-ратор дохода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</si>
  <si>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</si>
  <si>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</si>
  <si>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</si>
  <si>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 xml:space="preserve">01 05 02 01 10 0000 510 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</si>
  <si>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</si>
  <si>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</si>
  <si>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поселения.</t>
  </si>
  <si>
    <t xml:space="preserve">                                                                                                                       Приложение  №12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</si>
  <si>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</si>
  <si>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0000 01 00 00 00 00 0000 000</t>
  </si>
  <si>
    <t>ИСТОЧНИКИ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</si>
  <si>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</si>
  <si>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</si>
  <si>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</si>
  <si>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 xml:space="preserve">Увеличение  остатков средств  бюджетов </t>
  </si>
  <si>
    <t>000 01 05 02 00 00 0000 500</t>
  </si>
  <si>
    <t xml:space="preserve">Увеличение прочих остатков средств  бюджетов </t>
  </si>
  <si>
    <t>000 01 05 02 01 00 0000 510</t>
  </si>
  <si>
    <t xml:space="preserve">Увеличение прочих остатков денежных средств  бюджетов </t>
  </si>
  <si>
    <t>000 01 05 02 01 0 50000 510</t>
  </si>
  <si>
    <t>Увеличение прочих остатков денежных средств  бюджетов муниципальных районов</t>
  </si>
  <si>
    <t>000 01 05 00 00 00 0000 600</t>
  </si>
  <si>
    <t xml:space="preserve">Уменьшение  остатков средств  бюджетов </t>
  </si>
  <si>
    <t>000 01 05 02 00 00 0000 600</t>
  </si>
  <si>
    <t xml:space="preserve">Уменьшение прочих остатков средств  бюджетов </t>
  </si>
  <si>
    <t>000 01 05 02 01 00 0000 610</t>
  </si>
  <si>
    <t xml:space="preserve">Уменьшение прочих остатков денежных средств  бюджетов </t>
  </si>
  <si>
    <t>000 01 05 02 01 0 50000610</t>
  </si>
  <si>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</si>
  <si>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                           Приложение  №13</t>
  </si>
  <si>
    <t>2020 год</t>
  </si>
  <si>
    <t xml:space="preserve"> Приложение  №14</t>
  </si>
  <si>
    <t>Ι</t>
  </si>
  <si>
    <t>Привлечение средств для финансирования дефицита бюджета и погашения долговых обязательств</t>
  </si>
  <si>
    <t xml:space="preserve">Привлечение бюджетных кредитов от Управления Федерального казначейства по Республике Северная Осетия - Алания в валюте Российской Федерации </t>
  </si>
  <si>
    <t>Получение 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</si>
  <si>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>Итого</t>
  </si>
  <si>
    <t>ΙІ</t>
  </si>
  <si>
    <t xml:space="preserve">Направления расходования привлеченных средств </t>
  </si>
  <si>
    <t>Погашение бюджетных кредитов, полученных  от других бюджетов бюджетной системы Российской Федерации, в валюте Российской Федерации</t>
  </si>
  <si>
    <t>Погашение бюджетных кредитов, полученных за счет средств республиканского бюджета бюджетных    кредитов    на  пополнение  остатков   средств   на   единых счетах бюджетов  муниципальных районов</t>
  </si>
  <si>
    <t xml:space="preserve"> Приложение  №15</t>
  </si>
  <si>
    <t xml:space="preserve">сумма                     </t>
  </si>
  <si>
    <t xml:space="preserve">Нормативы отчислений в бюджет муниципального образования - Терское сельское поселение   </t>
  </si>
  <si>
    <r>
      <t>к проекту  решения Собрания представителей Терского сельского поселения Моздокского района от</t>
    </r>
    <r>
      <rPr>
        <sz val="10"/>
        <rFont val="Bookman Old Style"/>
        <family val="1"/>
        <charset val="204"/>
      </rPr>
      <t xml:space="preserve">      </t>
    </r>
    <r>
      <rPr>
        <sz val="10"/>
        <color rgb="FFFF0000"/>
        <rFont val="Bookman Old Style"/>
        <family val="1"/>
        <charset val="204"/>
      </rPr>
      <t xml:space="preserve"> </t>
    </r>
    <r>
      <rPr>
        <sz val="10"/>
        <color theme="1"/>
        <rFont val="Bookman Old Style"/>
        <family val="1"/>
        <charset val="204"/>
      </rPr>
      <t>«Об утверждении   бюджета муниципального образования - Терское сельское поселение Моздокского района на 2020 год и на плановый период 2021 и 2022 годов»</t>
    </r>
  </si>
  <si>
    <t>Перечень и коды главных администраторов доходов бюджета муниципального образования – Терское сельское поселение Моздокского района</t>
  </si>
  <si>
    <t>Наименование администратора доходов бюджета муниципального образования - Терское сельское поселение Моздокского района</t>
  </si>
  <si>
    <t>доход бюджета муниципального образования - Терское сельское поселение Моздокского района</t>
  </si>
  <si>
    <t>к проекту  решению Собрания представителей Терского сельского поселения Моздокского района  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</si>
  <si>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>Администрация местного самоуправления Терского сельского поселения Моздокского района</t>
  </si>
  <si>
    <t>к проекту решения Собрания представителей Терского сельского поселения Моздокского района от   .  .2019г. №   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</si>
  <si>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>Перечень источников главных администраторов финансирования дефицита бюджета муниципального образования - Терское  сельское поселение  Моздокского района</t>
  </si>
  <si>
    <t>доход бюджета муниципального образования - Терское сельское поселение</t>
  </si>
  <si>
    <t xml:space="preserve">Источники финансирования дефицита 
бюджета муниципального образования - Терское сельское поселение Моздокского района 
на 2020 год  
</t>
  </si>
  <si>
    <t>к  проекту  решения Собрания представителей Терского сельского поселения Моздокского района 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</si>
  <si>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>к  решению Собрания представителей Терского сельского поселения Моздокского района 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</si>
  <si>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 xml:space="preserve">Источники финансирования дефицита 
бюджета муниципального образования - Терское сельское поселение Моздокского района  
на плановый период 2020 и 2021 годов  
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</si>
  <si>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- Терское сельское поселение Моздокского района на 2020 год
</t>
  </si>
  <si>
    <t>к  решению Собрания представителей Терского сельского поселения Моздокского района от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</si>
  <si>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>к  решению Собрания представителей Терского сельского поселения Моздокского района «Об утверждении   бюджета муниципального образования - Терское сельское поселение Моздокского района на 2020 год и на плановый период 2021 и 2022 годов»</t>
  </si>
  <si>
    <t xml:space="preserve">Программа муниципальных внутренних заимствований   бюджета муниципального образования - Терское сельское поселение Моздокского района на плановый период 2021 и 2022 годов 
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</si>
  <si>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 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</si>
  <si>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 »
</t>
  </si>
  <si>
    <t xml:space="preserve">Муниципальная программа 
"Содержание, реконструкция и ремонт автомобильных дорог Муниципального образования - Терское сельское поселение Моздокского района  "
</t>
  </si>
  <si>
    <t>Подпрограмма  «Содержание, реконструкция и ремонт автомобильных дорог общего пользования  "</t>
  </si>
  <si>
    <t xml:space="preserve">Муниципальная программа «Комплексное благоустройство территории муниципального образования - Терское сельское поселение Моздокского района РСО-Алания  »  </t>
  </si>
  <si>
    <t>Подпрограмма  «Развитие, реконструкция сетей коммунальной инфраструктуры муниципального образования - Терское сельское поселение  Моздокского района  »</t>
  </si>
  <si>
    <t>Муниципальная программа «Комплексное благоустройство территории Муниципального образования - Терское сельское поселение  »</t>
  </si>
  <si>
    <t>Подпрограмма «Развитие, реконструкция, текущий ремонт сетей  уличного освещения Терского  сельского поселения  »</t>
  </si>
  <si>
    <t>Подпрограмма № 3 «Озеленение Ново-Осетинского сельского поселения  »</t>
  </si>
  <si>
    <t>Подпрограмма «Благоустройство территории Терского сельского поселения  »</t>
  </si>
  <si>
    <t xml:space="preserve">Муниципальная программа «Развитие культуры муниципального образования - Терское сельское поселение  » </t>
  </si>
  <si>
    <t xml:space="preserve">Муниципальная программа 
«Содержание объектов муниципальной собственности муниципального образования - Терское сельское поселение  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</si>
  <si>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–Терское сельское поселение 
Моздокского района 
 РСО - Алания  »
</t>
  </si>
  <si>
    <t xml:space="preserve">Муниципальная программа 
"Содержание, реконструкция и ремонт автомобильных дорог Муниципального образования - Терскоесельское поселение Моздокского района  "
</t>
  </si>
  <si>
    <t xml:space="preserve">Муниципальная программа 
"Содержание, реконструкция и ремонт автомобильных дорог муниципального образования - Терское сельское поселение Моздокского района  "
</t>
  </si>
  <si>
    <t xml:space="preserve">Муниципальная программа «Комплексное благоустройство территории муниципального образования - Терскоесельское поселение Моздокского района РСО-Алания  »  </t>
  </si>
  <si>
    <t>Подпрограмма  «Развитие, реконструкция сетей коммунальной инфраструктуры муниципального образования - Терскоесельское поселение  Моздокского района  »</t>
  </si>
  <si>
    <t>Подпрограмма  «Развитие, реконструкция сетей коммунальной инфраструктуры муниципального образования - Кизлярское сельское поселение  Моздокского района  »</t>
  </si>
  <si>
    <t>Подпрограмма «Развитие, реконструкция, текущий ремонт сетей  уличного освещения Павлодольского  сельского поселения  »</t>
  </si>
  <si>
    <t>Подпрограмма «Благоустройство территории Кизлярского сельского поселения  »</t>
  </si>
  <si>
    <t>Подпрограмма 5 «Обеспечение создания условий для реализации муниципальной программы "Комплексное благоустройство территории Муниципального образования - Терскоесельское поселение  »</t>
  </si>
  <si>
    <t xml:space="preserve">Муниципальная программа 
"Содержание, реконструкция и ремонт автомобильных дорог Муниципального образования -Терское сельское поселение Моздокского района  "
</t>
  </si>
  <si>
    <t>Подпрограмма «Благоустройство территории Малгобекского сельского поселения  »</t>
  </si>
  <si>
    <t xml:space="preserve">Муниципальная программа 
"Содержание, реконструкция и ремонт автомобильных дорог Муниципального образования - Малгобекское сельское поселение Моздокского района  "
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</si>
  <si>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 "
</t>
  </si>
  <si>
    <t xml:space="preserve">Муниципальная программа «Комплексное благоустройство территории муниципального образования - Малгобекское сельское поселение Моздокского района РСО-Алания  »  </t>
  </si>
  <si>
    <t>Подпрограмма  «Развитие, реконструкция сетей коммунальной инфраструктуры муниципального образования - Малгобекское сельское поселение  Моздокского района  »</t>
  </si>
  <si>
    <t>Подпрограмма «Развитие, реконструкция, текущий ремонт сетей  уличного освещения Малгобекского  сельского поселения  »</t>
  </si>
  <si>
    <t xml:space="preserve">Муниципальная программа «Развитие культуры муниципального образования - Малгобекское сельское поселение  » </t>
  </si>
  <si>
    <t>Подпрограмма «Развитие, реконструкция сетей коммунальной инфраструктуры муниципального образования - Терское сельское поселение  Моздокского района  »</t>
  </si>
  <si>
    <t>Муниципальная программа «Комплексное благоустройство территории Муниципального образования - Притеречное сельское поселение  »</t>
  </si>
  <si>
    <t>Подпрограмма «Развитие, реконструкция, текущий ремонт сетей  уличного освещения Терского сельского поселения  »</t>
  </si>
  <si>
    <t xml:space="preserve">Муниципальная программа 
"Содержание, реконструкция и ремонт автомобильных дорог Муниципального образования - Терское сельское поселение  "
</t>
  </si>
  <si>
    <t>Подпрограмма «Содержание, реконструкция и ремонт автомобильных дорог общего пользования  "</t>
  </si>
  <si>
    <t>Подпрограмма «Развитие, реконструкция сетей коммунальной инфраструктуры муниципального образования - Кизлярское сельское поселение  Моздокского района  »</t>
  </si>
  <si>
    <t xml:space="preserve">Муниципальная программа «Развитие культуры муниципального образования - Терское сельское поселение » </t>
  </si>
  <si>
    <t>1 08 04020 01 0000 110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</si>
  <si>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</si>
  <si>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</si>
  <si>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</si>
  <si>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2 02 15002 10 0000 150</t>
  </si>
  <si>
    <t>2 02 20216 10 0060 150</t>
  </si>
  <si>
    <t>Субвенции бюджетам сельских поселений на выполнение передаваемых полномочий субъектов Российской Федерации</t>
  </si>
  <si>
    <t>2 02 30024 10 0080 150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</si>
  <si>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</si>
  <si>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2 02 30024 10 0085 150</t>
  </si>
  <si>
    <t>2 02 39999 10 0000 150</t>
  </si>
  <si>
    <t xml:space="preserve"> Прочие субвенции бюджетам сельских поселений</t>
  </si>
  <si>
    <t>2 02 39999 10 0020 150</t>
  </si>
  <si>
    <t>2 02 90024 10 0000 150</t>
  </si>
  <si>
    <t>Прочие безвозмездные поступления в бюджеты сельских поселений от бюджетов субъектов Российской Федерации</t>
  </si>
  <si>
    <t>2 07 05030 10 0000 150</t>
  </si>
  <si>
    <t>2 08 05000 10 0000 150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</si>
  <si>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</si>
  <si>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</si>
  <si>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</si>
  <si>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Привлечение бюджетных кредитов из федерального бюджета в иностранной валюте, в рамках использования целевых иностранных кредитов </t>
  </si>
  <si>
    <t>к  решению Собрания представителей Терского сельского поселения Моздокского района  «Об утверждении   бюджета муниципального образования - Терского сельское поселение Моздокского района на 2020 год и на плановый период 2021 и 2022 годов»</t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</si>
  <si>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Терское сельское поселение  на 2020 год
</t>
  </si>
  <si>
    <t xml:space="preserve">Программа муниципальных внешних заимствований                                                                                                                                             бюджета муниципального образования - Терское сельское поселение  на плановый период 2021 и 2022 годов
</t>
  </si>
  <si>
    <t>тыясч рублей</t>
  </si>
  <si>
    <t>2020  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</si>
  <si>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</si>
  <si>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</si>
  <si>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</si>
  <si>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</si>
  <si>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</si>
  <si>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</si>
  <si>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</si>
  <si>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</si>
  <si>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</si>
  <si>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</si>
  <si>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000 01 03 01 00 05 0000 810</t>
  </si>
  <si>
    <t>Погашение бюджетом муниципального района кредитов, полученных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</si>
  <si>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</si>
  <si>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</si>
  <si>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</si>
  <si>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</si>
  <si>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</si>
  <si>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</si>
  <si>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</si>
  <si>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бюджетом субъекта Российской Федерации 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</si>
  <si>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</si>
  <si>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</si>
  <si>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</si>
  <si>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</si>
  <si>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</si>
  <si>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</si>
  <si>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</si>
  <si>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</si>
  <si>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</si>
  <si>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000 01 06 04 00 00 0000 000</t>
  </si>
  <si>
    <t xml:space="preserve">Исполнение государственных и муниципальных гарантий </t>
  </si>
  <si>
    <t>000 01 06 04 01 00 0000 000</t>
  </si>
  <si>
    <t>Исполнение государственных и муниципальных гарантий в валюте Российской Федерации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</si>
  <si>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</si>
  <si>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</si>
  <si>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</si>
  <si>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2022 год</t>
  </si>
  <si>
    <t>Привлечение кредитов от кредитных организаций в валюте Российской Федерации</t>
  </si>
  <si>
    <t>тысяч рублей</t>
  </si>
  <si>
    <t>направление (цель) гарантирования</t>
  </si>
  <si>
    <t xml:space="preserve">Иные условия предоставления и исполнения гарантий </t>
  </si>
  <si>
    <t xml:space="preserve">Иные условия предоставления и исполнения  гарантий </t>
  </si>
  <si>
    <t xml:space="preserve">Источники финансирования дефицита 
бюджета муниципального образования   - Терское сельское поселение 
на 2020 год
</t>
  </si>
  <si>
    <t xml:space="preserve">Источники финансирования дефицита 
бюджета муниципального образования   - Терское сельское поселение 
на плановый период 2021 и 2022 годов
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</si>
  <si>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бюджета муниципального образования   - Терское сельское поселение на 2020 год
</t>
  </si>
  <si>
    <t xml:space="preserve">Программа муниципальных внутренних заимствований                                                                                                                                             муниципального образования   - Терское сельское поселение  
 на плановый период 2021 и 2022 годов
</t>
  </si>
  <si>
    <t>Программа муниципальных гарантий  муниципального образования   - Терское сельское поселение  в валюте  Российской Федерации на 2020 год</t>
  </si>
  <si>
    <t>Программа муниципальных гарантий  муниципального образования  - Терское сельское поселение в валюте  Российской Федерации на плановый период 2021 и  2022 годов</t>
  </si>
  <si>
    <t xml:space="preserve">Приложение №12
к решению Собрания представителей
муниципального образования - Терское сельское поселение №     от            .    .2019 г.
</t>
  </si>
  <si>
    <t xml:space="preserve">Приложение №13
к решению Собрания представителей
муниципального образования - Терское сельское поселение №      от     .    .2019 г.
</t>
  </si>
  <si>
    <t xml:space="preserve">Приложение №14
к решению Собрания представителей
муниципального образования - Терское сельское поселение №      от      .   .2019 г.
</t>
  </si>
  <si>
    <t xml:space="preserve">Приложение №15
к решению Собрания представителей
муниципального образования - Терское сельское поселение №           от         .           .2019 г.
</t>
  </si>
  <si>
    <t xml:space="preserve">Приложение №16
к решению Собрания представителей
муниципального образования -  Терское сельское поселение №      от      .   .2019 г.
</t>
  </si>
  <si>
    <t xml:space="preserve">Приложение №17
к решению Собрания представителей
муниципального образования - Терское сельское поселение №      от      .   .2019 г.
</t>
  </si>
  <si>
    <t xml:space="preserve">Приложение №18
к решению Собрания представителей
муниципального образования - Терское сельское поселение №          от           .          .2019 г.
</t>
  </si>
  <si>
    <t xml:space="preserve">Приложение №19
к решению Собрания представителей
муниципального образования - Терское сельское поселение №      от     .     .2019 г.
</t>
  </si>
  <si>
    <t>000 01 02 00 00 10 0000 710</t>
  </si>
  <si>
    <t xml:space="preserve"> 01 02 00 00 10 0000 710</t>
  </si>
  <si>
    <t>000 01 03 01 00 10 0000 710</t>
  </si>
  <si>
    <t xml:space="preserve"> 01 03 01 00 10 0000 710</t>
  </si>
  <si>
    <t>000 01 02 00 00 10 0000 810</t>
  </si>
  <si>
    <t>000 01 03 01 00 10 0000 810</t>
  </si>
  <si>
    <t>000 01 06 01 00 10 0000 630</t>
  </si>
  <si>
    <t>000 01 06 04 01 10 0000 810</t>
  </si>
  <si>
    <t>Средства от продажи акций и иных форм участия в капитале, находящихся в собственности сельских поселений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</si>
  <si>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</si>
  <si>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01 06 01 00 10 0000 630</t>
  </si>
  <si>
    <t xml:space="preserve"> 01 03 01 00 10 0000 810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</si>
  <si>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</si>
  <si>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111 05013 05 0000 120</t>
  </si>
  <si>
    <t>1 11 05013 05 0000 120</t>
  </si>
  <si>
    <t>Погашение основного долга по кредитам, предоставленным кредитными  организациями, в валюте Российской Федерации до 31 декабря 2022 года</t>
  </si>
  <si>
    <t>202 39999 10 0020 150</t>
  </si>
  <si>
    <t xml:space="preserve">Приложение №2                                                                                    к решению Собрания представителей муниципального образования – Терское
 сельское поселение Моздокского района 
от 27.12.2019г. №51  «Об утверждении бюджета муниципального 
образования - Терское сельское поселение 
Моздокского района  на 2020 финансовый год
 и на плановый период 2021-2022 годов»
</t>
  </si>
  <si>
    <t>Изменения март</t>
  </si>
  <si>
    <t>Приложение №1                                                                                      к решению Собрания предсатавителей № 57 от  31.03.2020г. "О вне        сении изменений в Решение Собрания представителей №51 от 27.12.2019г. "Об утверждении бюджета муниципального образования - Терское сельское поселение  Моздокского района на 2020 финансовый год  и плановый период 2021-2022гг.</t>
  </si>
  <si>
    <t>Приложение №2                                                                                      к решению Собрания предсатавителей №57  от  31.03.2020г. "О внесении изменений в Решение Собрания представителей №51 от 27.12.2019г. "Об утверждении бюджета муниципального образования - Терское сельское поселение  Моздокского района на 2020 финансовый год  и плановый период 2021-2022гг.</t>
  </si>
  <si>
    <t>Приложение №3                                                                                      к решению Собрания предсатавителей № 57  от  31.03.2020г. "О внесении изменений в Решение Собрания представителей №51 от 27.12.2019г. "Об утверждении бюджета муниципального образования - Терское сельское поселение  Моздокского района на 2020 финансовый год  и плановый период 2021-2022гг.</t>
  </si>
  <si>
    <t>Приложение №4                                                                                      к решению Собрания предсатавителей № 57 от  31.03.2020г. "О внесении изменений в Решение Собрания представителей №51 от 27.12.2019г. "Об утверждении бюджета муниципального образования - Терское сельское поселение  Моздокского района на 2020 финансовый год  и плановый период 2021-2022гг.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</si>
</sst>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\ _₽_-;\-* #,##0.0\ _₽_-;_-* &quot;-&quot;?\ _₽_-;_-@_-"/>
    <numFmt numFmtId="165" formatCode="0.0"/>
    <numFmt numFmtId="166" formatCode="#,##0.0\ _₽"/>
    <numFmt numFmtId="167" formatCode="#,##0.0_р_."/>
    <numFmt numFmtId="168" formatCode="#,##0.0"/>
  </numFmts>
  <fonts count="5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sz val="12"/>
      <name val="Bookman Old Style"/>
      <family val="1"/>
      <charset val="204"/>
    </font>
    <font>
      <b/>
      <sz val="14"/>
      <color indexed="8"/>
      <name val="Bookman Old Style"/>
      <family val="1"/>
      <charset val="204"/>
    </font>
    <font>
      <b/>
      <sz val="12"/>
      <name val="Bookman Old Style"/>
      <family val="1"/>
      <charset val="204"/>
    </font>
    <font>
      <sz val="15"/>
      <name val="Bookman Old Style"/>
      <family val="1"/>
      <charset val="204"/>
    </font>
    <font>
      <b/>
      <sz val="13"/>
      <color indexed="8"/>
      <name val="Bookman Old Style"/>
      <family val="1"/>
      <charset val="204"/>
    </font>
    <font>
      <sz val="13"/>
      <name val="Bookman Old Style"/>
      <family val="1"/>
      <charset val="204"/>
    </font>
    <font>
      <sz val="12"/>
      <color indexed="56"/>
      <name val="Bookman Old Style"/>
      <family val="1"/>
      <charset val="204"/>
    </font>
    <font>
      <b/>
      <sz val="11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sz val="12"/>
      <color rgb="FF000000"/>
      <name val="Bookman Old Style"/>
      <family val="1"/>
      <charset val="204"/>
    </font>
    <font>
      <sz val="13"/>
      <color indexed="8"/>
      <name val="Bookman Old Style"/>
      <family val="1"/>
      <charset val="204"/>
    </font>
    <font>
      <b/>
      <sz val="12"/>
      <color rgb="FF000000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2"/>
      <color rgb="FF002060"/>
      <name val="Bookman Old Style"/>
      <family val="1"/>
      <charset val="204"/>
    </font>
    <font>
      <sz val="11"/>
      <name val="Bookman Old Style"/>
      <family val="1"/>
      <charset val="204"/>
    </font>
    <font>
      <sz val="10"/>
      <color indexed="8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14"/>
      <name val="Bookman Old Style"/>
      <family val="1"/>
      <charset val="204"/>
    </font>
    <font>
      <sz val="14"/>
      <name val="Bookman Old Style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Bookman Old Style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Bookman Old Style"/>
      <family val="1"/>
      <charset val="204"/>
    </font>
    <font>
      <sz val="10"/>
      <color rgb="FFFF0000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b/>
      <sz val="10"/>
      <color rgb="FF000000"/>
      <name val="Bookman Old Style"/>
      <family val="1"/>
      <charset val="204"/>
    </font>
    <font>
      <sz val="10"/>
      <color rgb="FF000000"/>
      <name val="Bookman Old Style"/>
      <family val="1"/>
      <charset val="204"/>
    </font>
    <font>
      <sz val="11"/>
      <color rgb="FF000000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b/>
      <sz val="11"/>
      <color rgb="FF000000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b/>
      <sz val="10"/>
      <name val="Bookman Old Style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.5"/>
      <color rgb="FF333333"/>
      <name val="Bookman Old Style"/>
      <family val="1"/>
      <charset val="204"/>
    </font>
    <font>
      <sz val="10.5"/>
      <color theme="1"/>
      <name val="Bookman Old Style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Bookman Old Style"/>
      <family val="1"/>
      <charset val="204"/>
    </font>
    <font>
      <b/>
      <sz val="13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39">
    <xf numFmtId="0" fontId="0" fillId="0" borderId="0" xfId="0"/>
    <xf numFmtId="0" fontId="1" fillId="0" borderId="0" xfId="0" applyFont="1"/>
    <xf numFmtId="0" fontId="1" fillId="2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43" fontId="1" fillId="0" borderId="0" xfId="0" applyNumberFormat="1" applyFont="1"/>
    <xf numFmtId="43" fontId="1" fillId="0" borderId="8" xfId="0" applyNumberFormat="1" applyFont="1" applyBorder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right" vertical="center" wrapText="1"/>
    </xf>
    <xf numFmtId="2" fontId="0" fillId="0" borderId="0" xfId="0" applyNumberFormat="1"/>
    <xf numFmtId="43" fontId="1" fillId="0" borderId="9" xfId="0" applyNumberFormat="1" applyFont="1" applyBorder="1"/>
    <xf numFmtId="43" fontId="3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/>
    <xf numFmtId="43" fontId="3" fillId="0" borderId="1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164" fontId="3" fillId="0" borderId="1" xfId="0" applyNumberFormat="1" applyFont="1" applyBorder="1"/>
    <xf numFmtId="164" fontId="1" fillId="0" borderId="7" xfId="0" applyNumberFormat="1" applyFont="1" applyBorder="1"/>
    <xf numFmtId="164" fontId="1" fillId="0" borderId="1" xfId="0" applyNumberFormat="1" applyFont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/>
    <xf numFmtId="164" fontId="7" fillId="0" borderId="1" xfId="0" applyNumberFormat="1" applyFont="1" applyBorder="1"/>
    <xf numFmtId="164" fontId="6" fillId="0" borderId="1" xfId="0" applyNumberFormat="1" applyFont="1" applyBorder="1"/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center"/>
    </xf>
    <xf numFmtId="0" fontId="11" fillId="0" borderId="0" xfId="1" applyFont="1" applyFill="1" applyAlignment="1">
      <alignment horizontal="right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/>
    </xf>
    <xf numFmtId="2" fontId="16" fillId="0" borderId="0" xfId="1" applyNumberFormat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0" fillId="0" borderId="1" xfId="1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horizontal="center" vertical="center" shrinkToFit="1"/>
    </xf>
    <xf numFmtId="164" fontId="10" fillId="0" borderId="1" xfId="1" applyNumberFormat="1" applyFont="1" applyFill="1" applyBorder="1" applyAlignment="1">
      <alignment horizontal="center" vertical="center" shrinkToFit="1"/>
    </xf>
    <xf numFmtId="2" fontId="11" fillId="0" borderId="0" xfId="1" applyNumberFormat="1" applyFont="1" applyFill="1" applyAlignment="1">
      <alignment horizontal="center"/>
    </xf>
    <xf numFmtId="0" fontId="10" fillId="3" borderId="1" xfId="1" applyFont="1" applyFill="1" applyBorder="1" applyAlignment="1">
      <alignment wrapText="1"/>
    </xf>
    <xf numFmtId="164" fontId="10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wrapText="1"/>
    </xf>
    <xf numFmtId="49" fontId="9" fillId="0" borderId="1" xfId="1" applyNumberFormat="1" applyFont="1" applyFill="1" applyBorder="1" applyAlignment="1">
      <alignment horizontal="center" vertical="center" shrinkToFit="1"/>
    </xf>
    <xf numFmtId="0" fontId="9" fillId="0" borderId="1" xfId="1" applyNumberFormat="1" applyFont="1" applyFill="1" applyBorder="1" applyAlignment="1">
      <alignment horizontal="center" vertical="center" shrinkToFit="1"/>
    </xf>
    <xf numFmtId="164" fontId="9" fillId="3" borderId="1" xfId="1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vertical="top" wrapText="1"/>
    </xf>
    <xf numFmtId="49" fontId="9" fillId="3" borderId="1" xfId="1" applyNumberFormat="1" applyFont="1" applyFill="1" applyBorder="1" applyAlignment="1">
      <alignment horizontal="center" vertical="center" shrinkToFit="1"/>
    </xf>
    <xf numFmtId="0" fontId="9" fillId="3" borderId="1" xfId="1" applyNumberFormat="1" applyFont="1" applyFill="1" applyBorder="1" applyAlignment="1">
      <alignment horizontal="center" vertical="center" shrinkToFit="1"/>
    </xf>
    <xf numFmtId="0" fontId="9" fillId="3" borderId="1" xfId="1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shrinkToFit="1"/>
    </xf>
    <xf numFmtId="0" fontId="9" fillId="0" borderId="1" xfId="1" applyFont="1" applyBorder="1" applyAlignment="1">
      <alignment vertical="top" wrapText="1"/>
    </xf>
    <xf numFmtId="49" fontId="9" fillId="3" borderId="1" xfId="1" applyNumberFormat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vertical="top" wrapText="1"/>
    </xf>
    <xf numFmtId="0" fontId="11" fillId="3" borderId="1" xfId="1" applyFont="1" applyFill="1" applyBorder="1" applyAlignment="1">
      <alignment wrapText="1"/>
    </xf>
    <xf numFmtId="0" fontId="13" fillId="3" borderId="1" xfId="1" applyFont="1" applyFill="1" applyBorder="1" applyAlignment="1">
      <alignment wrapText="1"/>
    </xf>
    <xf numFmtId="49" fontId="10" fillId="3" borderId="1" xfId="1" applyNumberFormat="1" applyFont="1" applyFill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center"/>
    </xf>
    <xf numFmtId="164" fontId="10" fillId="3" borderId="1" xfId="1" applyNumberFormat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vertical="center" wrapText="1"/>
    </xf>
    <xf numFmtId="164" fontId="9" fillId="0" borderId="1" xfId="1" applyNumberFormat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wrapText="1"/>
    </xf>
    <xf numFmtId="0" fontId="10" fillId="0" borderId="1" xfId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11" fillId="4" borderId="0" xfId="1" applyFont="1" applyFill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5" fontId="11" fillId="4" borderId="0" xfId="1" applyNumberFormat="1" applyFont="1" applyFill="1" applyAlignment="1">
      <alignment horizontal="center"/>
    </xf>
    <xf numFmtId="0" fontId="11" fillId="0" borderId="1" xfId="1" applyFont="1" applyBorder="1" applyAlignment="1">
      <alignment wrapText="1"/>
    </xf>
    <xf numFmtId="0" fontId="13" fillId="3" borderId="1" xfId="1" applyFont="1" applyFill="1" applyBorder="1" applyAlignment="1">
      <alignment horizontal="left" wrapText="1"/>
    </xf>
    <xf numFmtId="0" fontId="11" fillId="3" borderId="0" xfId="1" applyFont="1" applyFill="1" applyAlignment="1">
      <alignment horizontal="center"/>
    </xf>
    <xf numFmtId="2" fontId="11" fillId="3" borderId="0" xfId="1" applyNumberFormat="1" applyFont="1" applyFill="1" applyAlignment="1">
      <alignment horizontal="center"/>
    </xf>
    <xf numFmtId="49" fontId="9" fillId="3" borderId="1" xfId="1" applyNumberFormat="1" applyFont="1" applyFill="1" applyBorder="1" applyAlignment="1">
      <alignment horizontal="center"/>
    </xf>
    <xf numFmtId="0" fontId="9" fillId="0" borderId="1" xfId="1" applyFont="1" applyBorder="1" applyAlignment="1">
      <alignment horizontal="center" wrapText="1"/>
    </xf>
    <xf numFmtId="49" fontId="10" fillId="3" borderId="1" xfId="1" applyNumberFormat="1" applyFont="1" applyFill="1" applyBorder="1" applyAlignment="1">
      <alignment horizontal="center"/>
    </xf>
    <xf numFmtId="164" fontId="13" fillId="3" borderId="1" xfId="1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vertical="center" wrapText="1"/>
    </xf>
    <xf numFmtId="49" fontId="9" fillId="0" borderId="1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3" borderId="2" xfId="1" applyFont="1" applyFill="1" applyBorder="1" applyAlignment="1">
      <alignment wrapText="1"/>
    </xf>
    <xf numFmtId="49" fontId="10" fillId="3" borderId="3" xfId="1" applyNumberFormat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164" fontId="10" fillId="3" borderId="3" xfId="1" applyNumberFormat="1" applyFont="1" applyFill="1" applyBorder="1" applyAlignment="1">
      <alignment horizontal="center"/>
    </xf>
    <xf numFmtId="0" fontId="9" fillId="3" borderId="2" xfId="1" applyFont="1" applyFill="1" applyBorder="1" applyAlignment="1">
      <alignment wrapText="1"/>
    </xf>
    <xf numFmtId="49" fontId="9" fillId="3" borderId="3" xfId="1" applyNumberFormat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164" fontId="9" fillId="3" borderId="3" xfId="1" applyNumberFormat="1" applyFont="1" applyFill="1" applyBorder="1" applyAlignment="1">
      <alignment horizontal="center"/>
    </xf>
    <xf numFmtId="0" fontId="9" fillId="0" borderId="2" xfId="1" applyFont="1" applyBorder="1" applyAlignment="1">
      <alignment wrapText="1"/>
    </xf>
    <xf numFmtId="49" fontId="9" fillId="0" borderId="3" xfId="1" applyNumberFormat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11" xfId="1" applyFont="1" applyBorder="1"/>
    <xf numFmtId="49" fontId="9" fillId="0" borderId="2" xfId="1" applyNumberFormat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9" fillId="0" borderId="11" xfId="1" applyFont="1" applyBorder="1" applyAlignment="1">
      <alignment wrapText="1"/>
    </xf>
    <xf numFmtId="164" fontId="9" fillId="0" borderId="3" xfId="1" applyNumberFormat="1" applyFont="1" applyBorder="1" applyAlignment="1">
      <alignment horizont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164" fontId="11" fillId="0" borderId="0" xfId="1" applyNumberFormat="1" applyFont="1" applyFill="1" applyAlignment="1">
      <alignment horizontal="center" vertical="center"/>
    </xf>
    <xf numFmtId="164" fontId="9" fillId="0" borderId="0" xfId="1" applyNumberFormat="1" applyFont="1" applyFill="1" applyAlignment="1">
      <alignment vertical="center"/>
    </xf>
    <xf numFmtId="164" fontId="9" fillId="0" borderId="0" xfId="1" applyNumberFormat="1" applyFont="1" applyFill="1" applyBorder="1" applyAlignment="1">
      <alignment horizontal="right" vertical="center"/>
    </xf>
    <xf numFmtId="0" fontId="11" fillId="0" borderId="1" xfId="1" applyFont="1" applyFill="1" applyBorder="1" applyAlignment="1">
      <alignment wrapText="1"/>
    </xf>
    <xf numFmtId="164" fontId="9" fillId="0" borderId="1" xfId="1" applyNumberFormat="1" applyFont="1" applyFill="1" applyBorder="1" applyAlignment="1" applyProtection="1">
      <alignment horizontal="center" vertical="center" shrinkToFit="1"/>
      <protection locked="0"/>
    </xf>
    <xf numFmtId="164" fontId="10" fillId="0" borderId="1" xfId="1" applyNumberFormat="1" applyFont="1" applyBorder="1" applyAlignment="1" applyProtection="1">
      <alignment horizontal="center" vertical="center"/>
      <protection locked="0"/>
    </xf>
    <xf numFmtId="165" fontId="11" fillId="3" borderId="0" xfId="1" applyNumberFormat="1" applyFont="1" applyFill="1" applyAlignment="1">
      <alignment horizontal="center"/>
    </xf>
    <xf numFmtId="0" fontId="10" fillId="0" borderId="1" xfId="1" applyFont="1" applyBorder="1" applyAlignment="1">
      <alignment horizontal="center" wrapText="1"/>
    </xf>
    <xf numFmtId="164" fontId="17" fillId="3" borderId="1" xfId="1" applyNumberFormat="1" applyFont="1" applyFill="1" applyBorder="1" applyAlignment="1">
      <alignment horizontal="center"/>
    </xf>
    <xf numFmtId="0" fontId="18" fillId="0" borderId="1" xfId="1" applyFont="1" applyBorder="1" applyAlignment="1">
      <alignment wrapText="1"/>
    </xf>
    <xf numFmtId="0" fontId="9" fillId="0" borderId="12" xfId="1" applyFont="1" applyBorder="1" applyAlignment="1">
      <alignment wrapText="1"/>
    </xf>
    <xf numFmtId="49" fontId="9" fillId="0" borderId="13" xfId="1" applyNumberFormat="1" applyFont="1" applyBorder="1" applyAlignment="1">
      <alignment horizontal="center"/>
    </xf>
    <xf numFmtId="49" fontId="9" fillId="3" borderId="14" xfId="1" applyNumberFormat="1" applyFont="1" applyFill="1" applyBorder="1" applyAlignment="1">
      <alignment horizontal="center"/>
    </xf>
    <xf numFmtId="0" fontId="9" fillId="0" borderId="14" xfId="1" applyFont="1" applyBorder="1" applyAlignment="1">
      <alignment horizontal="center"/>
    </xf>
    <xf numFmtId="164" fontId="9" fillId="0" borderId="14" xfId="1" applyNumberFormat="1" applyFont="1" applyBorder="1" applyAlignment="1">
      <alignment horizontal="center"/>
    </xf>
    <xf numFmtId="0" fontId="13" fillId="0" borderId="1" xfId="1" applyFont="1" applyFill="1" applyBorder="1" applyAlignment="1">
      <alignment vertical="center"/>
    </xf>
    <xf numFmtId="49" fontId="13" fillId="0" borderId="1" xfId="1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0" fontId="9" fillId="0" borderId="0" xfId="1" applyFont="1" applyFill="1" applyAlignment="1"/>
    <xf numFmtId="0" fontId="9" fillId="0" borderId="0" xfId="1" applyFont="1" applyFill="1" applyAlignment="1">
      <alignment horizontal="center"/>
    </xf>
    <xf numFmtId="0" fontId="9" fillId="0" borderId="0" xfId="1" applyFont="1" applyFill="1" applyBorder="1" applyAlignment="1"/>
    <xf numFmtId="0" fontId="9" fillId="0" borderId="0" xfId="1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right"/>
    </xf>
    <xf numFmtId="0" fontId="13" fillId="0" borderId="1" xfId="1" applyFont="1" applyFill="1" applyBorder="1" applyAlignment="1">
      <alignment horizontal="center" wrapText="1"/>
    </xf>
    <xf numFmtId="0" fontId="14" fillId="0" borderId="1" xfId="1" applyFont="1" applyFill="1" applyBorder="1" applyAlignment="1">
      <alignment wrapText="1"/>
    </xf>
    <xf numFmtId="0" fontId="14" fillId="0" borderId="1" xfId="1" applyFont="1" applyFill="1" applyBorder="1" applyAlignment="1">
      <alignment horizontal="center" wrapText="1"/>
    </xf>
    <xf numFmtId="0" fontId="15" fillId="0" borderId="1" xfId="1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center" shrinkToFit="1"/>
    </xf>
    <xf numFmtId="0" fontId="20" fillId="2" borderId="1" xfId="1" applyFont="1" applyFill="1" applyBorder="1" applyAlignment="1">
      <alignment wrapText="1"/>
    </xf>
    <xf numFmtId="0" fontId="21" fillId="2" borderId="1" xfId="1" applyFont="1" applyFill="1" applyBorder="1" applyAlignment="1">
      <alignment wrapText="1"/>
    </xf>
    <xf numFmtId="0" fontId="22" fillId="0" borderId="1" xfId="1" applyFont="1" applyFill="1" applyBorder="1" applyAlignment="1">
      <alignment horizontal="center" wrapText="1"/>
    </xf>
    <xf numFmtId="49" fontId="9" fillId="0" borderId="1" xfId="1" applyNumberFormat="1" applyFont="1" applyFill="1" applyBorder="1" applyAlignment="1">
      <alignment horizontal="center" shrinkToFit="1"/>
    </xf>
    <xf numFmtId="0" fontId="9" fillId="0" borderId="1" xfId="1" applyNumberFormat="1" applyFont="1" applyFill="1" applyBorder="1" applyAlignment="1">
      <alignment horizontal="center" shrinkToFit="1"/>
    </xf>
    <xf numFmtId="0" fontId="21" fillId="2" borderId="1" xfId="1" applyFont="1" applyFill="1" applyBorder="1" applyAlignment="1">
      <alignment vertical="top" wrapText="1"/>
    </xf>
    <xf numFmtId="49" fontId="9" fillId="4" borderId="1" xfId="1" applyNumberFormat="1" applyFont="1" applyFill="1" applyBorder="1" applyAlignment="1">
      <alignment horizontal="center" shrinkToFit="1"/>
    </xf>
    <xf numFmtId="0" fontId="9" fillId="4" borderId="1" xfId="1" applyNumberFormat="1" applyFont="1" applyFill="1" applyBorder="1" applyAlignment="1">
      <alignment horizontal="center" shrinkToFit="1"/>
    </xf>
    <xf numFmtId="0" fontId="21" fillId="2" borderId="1" xfId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 shrinkToFit="1"/>
    </xf>
    <xf numFmtId="0" fontId="21" fillId="4" borderId="1" xfId="1" applyFont="1" applyFill="1" applyBorder="1" applyAlignment="1">
      <alignment wrapText="1"/>
    </xf>
    <xf numFmtId="0" fontId="21" fillId="0" borderId="1" xfId="1" applyFont="1" applyBorder="1" applyAlignment="1">
      <alignment vertical="top" wrapText="1"/>
    </xf>
    <xf numFmtId="49" fontId="21" fillId="2" borderId="1" xfId="1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vertical="top" wrapText="1"/>
    </xf>
    <xf numFmtId="0" fontId="11" fillId="2" borderId="1" xfId="1" applyFont="1" applyFill="1" applyBorder="1" applyAlignment="1">
      <alignment wrapText="1"/>
    </xf>
    <xf numFmtId="0" fontId="13" fillId="2" borderId="1" xfId="1" applyFont="1" applyFill="1" applyBorder="1" applyAlignment="1">
      <alignment wrapText="1"/>
    </xf>
    <xf numFmtId="49" fontId="10" fillId="4" borderId="1" xfId="1" applyNumberFormat="1" applyFont="1" applyFill="1" applyBorder="1" applyAlignment="1">
      <alignment horizontal="center" shrinkToFit="1"/>
    </xf>
    <xf numFmtId="0" fontId="23" fillId="2" borderId="1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left" wrapText="1"/>
    </xf>
    <xf numFmtId="0" fontId="20" fillId="2" borderId="1" xfId="1" applyFont="1" applyFill="1" applyBorder="1" applyAlignment="1">
      <alignment horizontal="center"/>
    </xf>
    <xf numFmtId="0" fontId="24" fillId="2" borderId="1" xfId="1" applyFont="1" applyFill="1" applyBorder="1" applyAlignment="1">
      <alignment horizontal="center"/>
    </xf>
    <xf numFmtId="0" fontId="23" fillId="0" borderId="1" xfId="1" applyFont="1" applyBorder="1" applyAlignment="1">
      <alignment wrapText="1"/>
    </xf>
    <xf numFmtId="0" fontId="23" fillId="0" borderId="1" xfId="1" applyFont="1" applyBorder="1" applyAlignment="1">
      <alignment horizontal="center"/>
    </xf>
    <xf numFmtId="49" fontId="23" fillId="0" borderId="1" xfId="1" applyNumberFormat="1" applyFont="1" applyBorder="1" applyAlignment="1">
      <alignment horizontal="center"/>
    </xf>
    <xf numFmtId="0" fontId="21" fillId="0" borderId="1" xfId="1" applyFont="1" applyBorder="1" applyAlignment="1">
      <alignment wrapText="1"/>
    </xf>
    <xf numFmtId="0" fontId="21" fillId="0" borderId="1" xfId="1" applyFont="1" applyBorder="1" applyAlignment="1">
      <alignment horizontal="center"/>
    </xf>
    <xf numFmtId="49" fontId="21" fillId="0" borderId="1" xfId="1" applyNumberFormat="1" applyFont="1" applyBorder="1" applyAlignment="1">
      <alignment horizontal="center"/>
    </xf>
    <xf numFmtId="0" fontId="13" fillId="2" borderId="1" xfId="1" applyFont="1" applyFill="1" applyBorder="1" applyAlignment="1">
      <alignment horizontal="left" wrapText="1"/>
    </xf>
    <xf numFmtId="2" fontId="11" fillId="4" borderId="0" xfId="1" applyNumberFormat="1" applyFont="1" applyFill="1" applyAlignment="1">
      <alignment horizontal="center"/>
    </xf>
    <xf numFmtId="0" fontId="24" fillId="2" borderId="1" xfId="1" applyFont="1" applyFill="1" applyBorder="1" applyAlignment="1">
      <alignment wrapText="1"/>
    </xf>
    <xf numFmtId="49" fontId="24" fillId="2" borderId="1" xfId="1" applyNumberFormat="1" applyFont="1" applyFill="1" applyBorder="1" applyAlignment="1">
      <alignment horizontal="center"/>
    </xf>
    <xf numFmtId="0" fontId="24" fillId="0" borderId="1" xfId="1" applyFont="1" applyBorder="1" applyAlignment="1">
      <alignment wrapText="1"/>
    </xf>
    <xf numFmtId="0" fontId="24" fillId="0" borderId="1" xfId="1" applyFont="1" applyBorder="1" applyAlignment="1">
      <alignment horizontal="center" wrapText="1"/>
    </xf>
    <xf numFmtId="0" fontId="20" fillId="0" borderId="1" xfId="1" applyFont="1" applyBorder="1" applyAlignment="1">
      <alignment wrapText="1"/>
    </xf>
    <xf numFmtId="0" fontId="10" fillId="0" borderId="1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wrapText="1"/>
    </xf>
    <xf numFmtId="49" fontId="23" fillId="2" borderId="1" xfId="1" applyNumberFormat="1" applyFont="1" applyFill="1" applyBorder="1" applyAlignment="1">
      <alignment horizontal="center"/>
    </xf>
    <xf numFmtId="49" fontId="20" fillId="2" borderId="1" xfId="1" applyNumberFormat="1" applyFont="1" applyFill="1" applyBorder="1" applyAlignment="1">
      <alignment horizontal="center"/>
    </xf>
    <xf numFmtId="0" fontId="20" fillId="2" borderId="2" xfId="1" applyFont="1" applyFill="1" applyBorder="1" applyAlignment="1">
      <alignment wrapText="1"/>
    </xf>
    <xf numFmtId="0" fontId="20" fillId="2" borderId="3" xfId="1" applyFont="1" applyFill="1" applyBorder="1" applyAlignment="1">
      <alignment wrapText="1"/>
    </xf>
    <xf numFmtId="49" fontId="23" fillId="2" borderId="3" xfId="1" applyNumberFormat="1" applyFont="1" applyFill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4" fillId="2" borderId="2" xfId="1" applyFont="1" applyFill="1" applyBorder="1" applyAlignment="1">
      <alignment wrapText="1"/>
    </xf>
    <xf numFmtId="0" fontId="24" fillId="2" borderId="3" xfId="1" applyFont="1" applyFill="1" applyBorder="1" applyAlignment="1">
      <alignment wrapText="1"/>
    </xf>
    <xf numFmtId="49" fontId="21" fillId="2" borderId="3" xfId="1" applyNumberFormat="1" applyFont="1" applyFill="1" applyBorder="1" applyAlignment="1">
      <alignment horizontal="center"/>
    </xf>
    <xf numFmtId="0" fontId="21" fillId="2" borderId="3" xfId="1" applyFont="1" applyFill="1" applyBorder="1" applyAlignment="1">
      <alignment horizontal="center"/>
    </xf>
    <xf numFmtId="0" fontId="24" fillId="0" borderId="2" xfId="1" applyFont="1" applyBorder="1" applyAlignment="1">
      <alignment wrapText="1"/>
    </xf>
    <xf numFmtId="0" fontId="24" fillId="0" borderId="3" xfId="1" applyFont="1" applyBorder="1" applyAlignment="1">
      <alignment wrapText="1"/>
    </xf>
    <xf numFmtId="49" fontId="21" fillId="0" borderId="3" xfId="1" applyNumberFormat="1" applyFont="1" applyBorder="1" applyAlignment="1">
      <alignment horizontal="center"/>
    </xf>
    <xf numFmtId="0" fontId="21" fillId="0" borderId="3" xfId="1" applyFont="1" applyBorder="1" applyAlignment="1">
      <alignment horizontal="center"/>
    </xf>
    <xf numFmtId="0" fontId="24" fillId="0" borderId="11" xfId="1" applyFont="1" applyBorder="1"/>
    <xf numFmtId="0" fontId="24" fillId="0" borderId="11" xfId="1" applyFont="1" applyBorder="1" applyAlignment="1"/>
    <xf numFmtId="49" fontId="21" fillId="0" borderId="2" xfId="1" applyNumberFormat="1" applyFont="1" applyBorder="1" applyAlignment="1">
      <alignment horizontal="center"/>
    </xf>
    <xf numFmtId="0" fontId="24" fillId="0" borderId="3" xfId="1" applyFont="1" applyBorder="1" applyAlignment="1">
      <alignment horizontal="center" wrapText="1"/>
    </xf>
    <xf numFmtId="0" fontId="24" fillId="0" borderId="11" xfId="1" applyFont="1" applyBorder="1" applyAlignment="1">
      <alignment wrapText="1"/>
    </xf>
    <xf numFmtId="0" fontId="12" fillId="0" borderId="0" xfId="1" applyFont="1" applyFill="1" applyAlignment="1">
      <alignment vertical="center" wrapText="1"/>
    </xf>
    <xf numFmtId="167" fontId="9" fillId="0" borderId="0" xfId="1" applyNumberFormat="1" applyFont="1" applyFill="1" applyBorder="1" applyAlignment="1">
      <alignment horizontal="right" vertical="center"/>
    </xf>
    <xf numFmtId="167" fontId="13" fillId="0" borderId="0" xfId="1" applyNumberFormat="1" applyFont="1" applyFill="1" applyBorder="1" applyAlignment="1">
      <alignment horizontal="center" vertical="center" wrapText="1"/>
    </xf>
    <xf numFmtId="167" fontId="14" fillId="0" borderId="0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wrapText="1"/>
    </xf>
    <xf numFmtId="164" fontId="15" fillId="0" borderId="1" xfId="1" applyNumberFormat="1" applyFont="1" applyFill="1" applyBorder="1" applyAlignment="1">
      <alignment horizontal="center"/>
    </xf>
    <xf numFmtId="2" fontId="15" fillId="0" borderId="0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wrapText="1"/>
    </xf>
    <xf numFmtId="164" fontId="10" fillId="0" borderId="1" xfId="1" applyNumberFormat="1" applyFont="1" applyFill="1" applyBorder="1" applyAlignment="1">
      <alignment horizontal="center" shrinkToFit="1"/>
    </xf>
    <xf numFmtId="2" fontId="10" fillId="0" borderId="0" xfId="1" applyNumberFormat="1" applyFont="1" applyFill="1" applyBorder="1" applyAlignment="1">
      <alignment horizontal="center" vertical="center" shrinkToFit="1"/>
    </xf>
    <xf numFmtId="164" fontId="20" fillId="2" borderId="1" xfId="1" applyNumberFormat="1" applyFont="1" applyFill="1" applyBorder="1" applyAlignment="1">
      <alignment horizontal="center"/>
    </xf>
    <xf numFmtId="2" fontId="20" fillId="2" borderId="0" xfId="1" applyNumberFormat="1" applyFont="1" applyFill="1" applyBorder="1" applyAlignment="1">
      <alignment horizontal="center" vertical="center"/>
    </xf>
    <xf numFmtId="164" fontId="21" fillId="2" borderId="1" xfId="1" applyNumberFormat="1" applyFont="1" applyFill="1" applyBorder="1" applyAlignment="1">
      <alignment horizontal="center"/>
    </xf>
    <xf numFmtId="2" fontId="21" fillId="2" borderId="0" xfId="1" applyNumberFormat="1" applyFont="1" applyFill="1" applyBorder="1" applyAlignment="1">
      <alignment horizontal="center"/>
    </xf>
    <xf numFmtId="2" fontId="11" fillId="2" borderId="0" xfId="1" applyNumberFormat="1" applyFont="1" applyFill="1" applyBorder="1" applyAlignment="1">
      <alignment horizontal="center" vertical="center"/>
    </xf>
    <xf numFmtId="2" fontId="21" fillId="2" borderId="0" xfId="1" applyNumberFormat="1" applyFont="1" applyFill="1" applyBorder="1" applyAlignment="1">
      <alignment horizontal="center" vertical="center"/>
    </xf>
    <xf numFmtId="164" fontId="23" fillId="2" borderId="1" xfId="1" applyNumberFormat="1" applyFont="1" applyFill="1" applyBorder="1" applyAlignment="1">
      <alignment horizontal="center"/>
    </xf>
    <xf numFmtId="2" fontId="23" fillId="2" borderId="0" xfId="1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shrinkToFit="1"/>
    </xf>
    <xf numFmtId="2" fontId="9" fillId="0" borderId="0" xfId="1" applyNumberFormat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wrapText="1"/>
    </xf>
    <xf numFmtId="164" fontId="23" fillId="0" borderId="1" xfId="1" applyNumberFormat="1" applyFont="1" applyBorder="1" applyAlignment="1">
      <alignment horizontal="center"/>
    </xf>
    <xf numFmtId="2" fontId="23" fillId="0" borderId="0" xfId="1" applyNumberFormat="1" applyFont="1" applyBorder="1" applyAlignment="1">
      <alignment horizontal="center" vertical="center"/>
    </xf>
    <xf numFmtId="164" fontId="21" fillId="0" borderId="1" xfId="1" applyNumberFormat="1" applyFont="1" applyBorder="1" applyAlignment="1">
      <alignment horizontal="center"/>
    </xf>
    <xf numFmtId="2" fontId="21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164" fontId="23" fillId="0" borderId="1" xfId="1" applyNumberFormat="1" applyFont="1" applyBorder="1" applyAlignment="1" applyProtection="1">
      <alignment horizontal="center"/>
      <protection locked="0"/>
    </xf>
    <xf numFmtId="2" fontId="23" fillId="0" borderId="0" xfId="1" applyNumberFormat="1" applyFont="1" applyBorder="1" applyAlignment="1" applyProtection="1">
      <alignment horizontal="center" vertical="center"/>
      <protection locked="0"/>
    </xf>
    <xf numFmtId="164" fontId="9" fillId="0" borderId="1" xfId="1" applyNumberFormat="1" applyFont="1" applyFill="1" applyBorder="1" applyAlignment="1" applyProtection="1">
      <alignment horizontal="center" shrinkToFit="1"/>
      <protection locked="0"/>
    </xf>
    <xf numFmtId="2" fontId="9" fillId="0" borderId="0" xfId="1" applyNumberFormat="1" applyFont="1" applyFill="1" applyBorder="1" applyAlignment="1" applyProtection="1">
      <alignment horizontal="center" vertical="center" shrinkToFit="1"/>
      <protection locked="0"/>
    </xf>
    <xf numFmtId="164" fontId="21" fillId="0" borderId="1" xfId="1" applyNumberFormat="1" applyFont="1" applyBorder="1" applyAlignment="1" applyProtection="1">
      <alignment horizontal="center"/>
      <protection locked="0"/>
    </xf>
    <xf numFmtId="2" fontId="21" fillId="0" borderId="0" xfId="1" applyNumberFormat="1" applyFont="1" applyBorder="1" applyAlignment="1" applyProtection="1">
      <alignment horizontal="center" vertical="center"/>
      <protection locked="0"/>
    </xf>
    <xf numFmtId="2" fontId="21" fillId="0" borderId="0" xfId="1" applyNumberFormat="1" applyFont="1" applyBorder="1" applyAlignment="1">
      <alignment horizontal="center"/>
    </xf>
    <xf numFmtId="164" fontId="24" fillId="2" borderId="1" xfId="1" applyNumberFormat="1" applyFont="1" applyFill="1" applyBorder="1" applyAlignment="1">
      <alignment horizontal="center"/>
    </xf>
    <xf numFmtId="2" fontId="24" fillId="2" borderId="0" xfId="1" applyNumberFormat="1" applyFont="1" applyFill="1" applyBorder="1" applyAlignment="1">
      <alignment horizontal="center"/>
    </xf>
    <xf numFmtId="0" fontId="20" fillId="0" borderId="1" xfId="1" applyFont="1" applyBorder="1" applyAlignment="1">
      <alignment horizontal="center" wrapText="1"/>
    </xf>
    <xf numFmtId="165" fontId="23" fillId="2" borderId="0" xfId="1" applyNumberFormat="1" applyFont="1" applyFill="1" applyBorder="1" applyAlignment="1">
      <alignment horizontal="center"/>
    </xf>
    <xf numFmtId="165" fontId="21" fillId="2" borderId="0" xfId="1" applyNumberFormat="1" applyFont="1" applyFill="1" applyBorder="1" applyAlignment="1">
      <alignment horizontal="center"/>
    </xf>
    <xf numFmtId="165" fontId="24" fillId="2" borderId="0" xfId="1" applyNumberFormat="1" applyFont="1" applyFill="1" applyBorder="1" applyAlignment="1">
      <alignment horizontal="center"/>
    </xf>
    <xf numFmtId="164" fontId="25" fillId="2" borderId="1" xfId="1" applyNumberFormat="1" applyFont="1" applyFill="1" applyBorder="1" applyAlignment="1">
      <alignment horizontal="center"/>
    </xf>
    <xf numFmtId="2" fontId="25" fillId="2" borderId="0" xfId="1" applyNumberFormat="1" applyFont="1" applyFill="1" applyBorder="1" applyAlignment="1">
      <alignment horizontal="center"/>
    </xf>
    <xf numFmtId="2" fontId="20" fillId="2" borderId="0" xfId="1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wrapText="1"/>
    </xf>
    <xf numFmtId="2" fontId="24" fillId="2" borderId="0" xfId="1" applyNumberFormat="1" applyFont="1" applyFill="1" applyBorder="1" applyAlignment="1">
      <alignment horizontal="center" vertical="center"/>
    </xf>
    <xf numFmtId="165" fontId="21" fillId="0" borderId="0" xfId="1" applyNumberFormat="1" applyFont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49" fontId="13" fillId="0" borderId="1" xfId="1" applyNumberFormat="1" applyFont="1" applyFill="1" applyBorder="1" applyAlignment="1">
      <alignment horizontal="center"/>
    </xf>
    <xf numFmtId="164" fontId="13" fillId="0" borderId="1" xfId="1" applyNumberFormat="1" applyFont="1" applyFill="1" applyBorder="1" applyAlignment="1">
      <alignment horizontal="center"/>
    </xf>
    <xf numFmtId="167" fontId="11" fillId="0" borderId="0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/>
    </xf>
    <xf numFmtId="49" fontId="13" fillId="0" borderId="1" xfId="1" applyNumberFormat="1" applyFont="1" applyFill="1" applyBorder="1" applyAlignment="1">
      <alignment vertical="center"/>
    </xf>
    <xf numFmtId="167" fontId="11" fillId="0" borderId="0" xfId="1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/>
    </xf>
    <xf numFmtId="49" fontId="9" fillId="3" borderId="0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wrapText="1"/>
    </xf>
    <xf numFmtId="49" fontId="10" fillId="3" borderId="1" xfId="0" applyNumberFormat="1" applyFont="1" applyFill="1" applyBorder="1" applyAlignment="1">
      <alignment horizontal="center" shrinkToFit="1"/>
    </xf>
    <xf numFmtId="49" fontId="10" fillId="0" borderId="1" xfId="0" applyNumberFormat="1" applyFont="1" applyFill="1" applyBorder="1" applyAlignment="1">
      <alignment horizontal="center" shrinkToFit="1"/>
    </xf>
    <xf numFmtId="164" fontId="10" fillId="0" borderId="1" xfId="0" applyNumberFormat="1" applyFont="1" applyFill="1" applyBorder="1" applyAlignment="1">
      <alignment horizontal="center" shrinkToFit="1"/>
    </xf>
    <xf numFmtId="0" fontId="10" fillId="3" borderId="1" xfId="0" applyFont="1" applyFill="1" applyBorder="1" applyAlignment="1">
      <alignment wrapText="1"/>
    </xf>
    <xf numFmtId="49" fontId="10" fillId="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9" fillId="3" borderId="1" xfId="0" applyFont="1" applyFill="1" applyBorder="1" applyAlignment="1">
      <alignment wrapText="1"/>
    </xf>
    <xf numFmtId="49" fontId="9" fillId="3" borderId="1" xfId="0" applyNumberFormat="1" applyFont="1" applyFill="1" applyBorder="1" applyAlignment="1">
      <alignment horizontal="center" shrinkToFit="1"/>
    </xf>
    <xf numFmtId="49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shrinkToFit="1"/>
    </xf>
    <xf numFmtId="0" fontId="13" fillId="0" borderId="1" xfId="0" applyFont="1" applyFill="1" applyBorder="1" applyAlignment="1">
      <alignment vertical="center" wrapText="1"/>
    </xf>
    <xf numFmtId="0" fontId="11" fillId="3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shrinkToFit="1"/>
    </xf>
    <xf numFmtId="0" fontId="26" fillId="3" borderId="15" xfId="0" applyFont="1" applyFill="1" applyBorder="1" applyAlignment="1">
      <alignment horizontal="center"/>
    </xf>
    <xf numFmtId="0" fontId="24" fillId="2" borderId="1" xfId="0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64" fontId="24" fillId="2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164" fontId="9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164" fontId="20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shrinkToFit="1"/>
    </xf>
    <xf numFmtId="164" fontId="21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vertical="top" wrapText="1"/>
    </xf>
    <xf numFmtId="0" fontId="9" fillId="4" borderId="1" xfId="0" applyNumberFormat="1" applyFont="1" applyFill="1" applyBorder="1" applyAlignment="1">
      <alignment horizontal="center" shrinkToFit="1"/>
    </xf>
    <xf numFmtId="49" fontId="9" fillId="4" borderId="1" xfId="0" applyNumberFormat="1" applyFont="1" applyFill="1" applyBorder="1" applyAlignment="1">
      <alignment horizontal="center" shrinkToFit="1"/>
    </xf>
    <xf numFmtId="164" fontId="11" fillId="2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shrinkToFit="1"/>
    </xf>
    <xf numFmtId="0" fontId="21" fillId="4" borderId="1" xfId="0" applyFont="1" applyFill="1" applyBorder="1" applyAlignment="1">
      <alignment wrapText="1"/>
    </xf>
    <xf numFmtId="0" fontId="21" fillId="0" borderId="1" xfId="0" applyFont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shrinkToFi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164" fontId="23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6" fillId="3" borderId="0" xfId="0" applyFont="1" applyFill="1" applyAlignment="1">
      <alignment vertical="center" wrapText="1"/>
    </xf>
    <xf numFmtId="0" fontId="26" fillId="3" borderId="0" xfId="0" applyFont="1" applyFill="1" applyAlignment="1">
      <alignment horizontal="center" vertical="center"/>
    </xf>
    <xf numFmtId="49" fontId="26" fillId="3" borderId="0" xfId="0" applyNumberFormat="1" applyFont="1" applyFill="1" applyAlignment="1">
      <alignment horizontal="center" vertical="center"/>
    </xf>
    <xf numFmtId="164" fontId="26" fillId="3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center" shrinkToFit="1"/>
    </xf>
    <xf numFmtId="166" fontId="23" fillId="0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 shrinkToFit="1"/>
    </xf>
    <xf numFmtId="0" fontId="13" fillId="0" borderId="1" xfId="0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164" fontId="23" fillId="0" borderId="1" xfId="0" applyNumberFormat="1" applyFont="1" applyBorder="1" applyAlignment="1" applyProtection="1">
      <alignment horizontal="center"/>
      <protection locked="0"/>
    </xf>
    <xf numFmtId="164" fontId="9" fillId="0" borderId="1" xfId="0" applyNumberFormat="1" applyFont="1" applyFill="1" applyBorder="1" applyAlignment="1" applyProtection="1">
      <alignment horizontal="center" shrinkToFit="1"/>
      <protection locked="0"/>
    </xf>
    <xf numFmtId="164" fontId="21" fillId="0" borderId="1" xfId="0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164" fontId="25" fillId="2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28" fillId="3" borderId="1" xfId="0" applyFont="1" applyFill="1" applyBorder="1" applyAlignment="1">
      <alignment vertical="center" wrapText="1"/>
    </xf>
    <xf numFmtId="49" fontId="28" fillId="3" borderId="1" xfId="0" applyNumberFormat="1" applyFont="1" applyFill="1" applyBorder="1" applyAlignment="1">
      <alignment horizontal="center" vertical="center"/>
    </xf>
    <xf numFmtId="164" fontId="28" fillId="3" borderId="1" xfId="0" applyNumberFormat="1" applyFont="1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168" fontId="31" fillId="0" borderId="1" xfId="0" applyNumberFormat="1" applyFont="1" applyBorder="1" applyAlignment="1">
      <alignment horizontal="center" vertical="center" wrapText="1"/>
    </xf>
    <xf numFmtId="0" fontId="32" fillId="0" borderId="0" xfId="0" applyFont="1" applyBorder="1" applyAlignment="1"/>
    <xf numFmtId="0" fontId="31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33" fillId="0" borderId="0" xfId="0" applyFont="1" applyBorder="1" applyAlignment="1">
      <alignment wrapText="1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horizontal="right"/>
    </xf>
    <xf numFmtId="0" fontId="35" fillId="0" borderId="0" xfId="0" applyFont="1"/>
    <xf numFmtId="0" fontId="35" fillId="0" borderId="0" xfId="0" applyFont="1" applyAlignment="1"/>
    <xf numFmtId="0" fontId="34" fillId="0" borderId="0" xfId="0" applyFont="1" applyAlignment="1">
      <alignment horizontal="center" wrapText="1"/>
    </xf>
    <xf numFmtId="0" fontId="36" fillId="0" borderId="0" xfId="0" applyFont="1"/>
    <xf numFmtId="0" fontId="38" fillId="2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66" fontId="31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39" fillId="0" borderId="0" xfId="0" applyFont="1" applyAlignment="1">
      <alignment horizontal="right" vertical="center"/>
    </xf>
    <xf numFmtId="0" fontId="24" fillId="0" borderId="0" xfId="0" applyFont="1"/>
    <xf numFmtId="0" fontId="39" fillId="0" borderId="0" xfId="0" applyFont="1" applyAlignment="1">
      <alignment horizontal="right" vertical="center" wrapText="1"/>
    </xf>
    <xf numFmtId="0" fontId="24" fillId="0" borderId="0" xfId="0" applyFont="1" applyAlignment="1"/>
    <xf numFmtId="0" fontId="20" fillId="0" borderId="0" xfId="0" applyFont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top"/>
    </xf>
    <xf numFmtId="0" fontId="20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39" fillId="0" borderId="0" xfId="0" applyFont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vertical="center" wrapText="1"/>
    </xf>
    <xf numFmtId="0" fontId="39" fillId="0" borderId="0" xfId="0" applyFont="1" applyAlignment="1">
      <alignment horizontal="right" vertical="center" indent="15"/>
    </xf>
    <xf numFmtId="0" fontId="20" fillId="0" borderId="0" xfId="0" applyFont="1" applyAlignment="1">
      <alignment horizontal="center" vertical="center"/>
    </xf>
    <xf numFmtId="0" fontId="41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/>
    <xf numFmtId="166" fontId="9" fillId="0" borderId="0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/>
    </xf>
    <xf numFmtId="0" fontId="13" fillId="0" borderId="0" xfId="0" applyFont="1" applyFill="1" applyAlignment="1"/>
    <xf numFmtId="0" fontId="4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 shrinkToFit="1"/>
    </xf>
    <xf numFmtId="168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168" fontId="21" fillId="0" borderId="1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23" fillId="2" borderId="1" xfId="0" applyFont="1" applyFill="1" applyBorder="1" applyAlignment="1">
      <alignment vertical="top" wrapText="1"/>
    </xf>
    <xf numFmtId="166" fontId="45" fillId="2" borderId="1" xfId="0" applyNumberFormat="1" applyFont="1" applyFill="1" applyBorder="1"/>
    <xf numFmtId="166" fontId="44" fillId="2" borderId="1" xfId="0" applyNumberFormat="1" applyFont="1" applyFill="1" applyBorder="1" applyAlignment="1">
      <alignment horizontal="center"/>
    </xf>
    <xf numFmtId="0" fontId="21" fillId="2" borderId="1" xfId="0" applyFont="1" applyFill="1" applyBorder="1"/>
    <xf numFmtId="0" fontId="23" fillId="2" borderId="1" xfId="0" applyFont="1" applyFill="1" applyBorder="1" applyAlignment="1">
      <alignment vertical="top"/>
    </xf>
    <xf numFmtId="166" fontId="46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45" fillId="0" borderId="0" xfId="0" applyFont="1" applyAlignment="1">
      <alignment horizontal="left" vertical="top"/>
    </xf>
    <xf numFmtId="0" fontId="26" fillId="0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166" fontId="26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0" fontId="39" fillId="0" borderId="0" xfId="0" applyFont="1" applyFill="1"/>
    <xf numFmtId="0" fontId="39" fillId="0" borderId="0" xfId="0" applyFont="1" applyFill="1" applyAlignment="1">
      <alignment horizontal="right" vertical="center" wrapText="1"/>
    </xf>
    <xf numFmtId="0" fontId="39" fillId="0" borderId="0" xfId="0" applyFont="1" applyFill="1" applyAlignment="1">
      <alignment horizontal="right" vertical="center"/>
    </xf>
    <xf numFmtId="0" fontId="42" fillId="0" borderId="1" xfId="0" applyFont="1" applyFill="1" applyBorder="1" applyAlignment="1">
      <alignment horizontal="center"/>
    </xf>
    <xf numFmtId="0" fontId="42" fillId="0" borderId="1" xfId="0" applyFont="1" applyFill="1" applyBorder="1" applyAlignment="1">
      <alignment vertical="top" wrapText="1"/>
    </xf>
    <xf numFmtId="166" fontId="39" fillId="0" borderId="1" xfId="0" applyNumberFormat="1" applyFont="1" applyFill="1" applyBorder="1"/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vertical="top" wrapText="1"/>
    </xf>
    <xf numFmtId="166" fontId="43" fillId="0" borderId="1" xfId="0" applyNumberFormat="1" applyFont="1" applyFill="1" applyBorder="1" applyAlignment="1">
      <alignment horizontal="center"/>
    </xf>
    <xf numFmtId="0" fontId="43" fillId="0" borderId="1" xfId="0" applyFont="1" applyFill="1" applyBorder="1"/>
    <xf numFmtId="0" fontId="42" fillId="0" borderId="1" xfId="0" applyFont="1" applyFill="1" applyBorder="1" applyAlignment="1">
      <alignment vertical="top"/>
    </xf>
    <xf numFmtId="166" fontId="42" fillId="0" borderId="1" xfId="0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left" vertical="top"/>
    </xf>
    <xf numFmtId="0" fontId="43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/>
    </xf>
    <xf numFmtId="0" fontId="39" fillId="0" borderId="0" xfId="0" applyFont="1" applyFill="1" applyAlignment="1">
      <alignment horizontal="right" vertical="center" wrapText="1"/>
    </xf>
    <xf numFmtId="0" fontId="39" fillId="0" borderId="0" xfId="0" applyFont="1" applyFill="1" applyAlignment="1">
      <alignment horizontal="right" vertical="center"/>
    </xf>
    <xf numFmtId="0" fontId="43" fillId="0" borderId="1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/>
    </xf>
    <xf numFmtId="0" fontId="11" fillId="4" borderId="0" xfId="0" applyFont="1" applyFill="1" applyAlignment="1"/>
    <xf numFmtId="0" fontId="11" fillId="4" borderId="0" xfId="0" applyFont="1" applyFill="1" applyAlignment="1">
      <alignment horizontal="left" vertical="center"/>
    </xf>
    <xf numFmtId="0" fontId="44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 shrinkToFit="1"/>
    </xf>
    <xf numFmtId="0" fontId="13" fillId="4" borderId="0" xfId="0" applyFont="1" applyFill="1" applyAlignment="1"/>
    <xf numFmtId="0" fontId="46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 shrinkToFit="1"/>
    </xf>
    <xf numFmtId="0" fontId="47" fillId="0" borderId="1" xfId="0" applyFont="1" applyBorder="1" applyAlignment="1">
      <alignment horizontal="right"/>
    </xf>
    <xf numFmtId="0" fontId="45" fillId="0" borderId="1" xfId="0" applyFont="1" applyBorder="1" applyAlignment="1">
      <alignment horizontal="right"/>
    </xf>
    <xf numFmtId="166" fontId="21" fillId="4" borderId="10" xfId="0" applyNumberFormat="1" applyFont="1" applyFill="1" applyBorder="1" applyAlignment="1">
      <alignment horizontal="center"/>
    </xf>
    <xf numFmtId="166" fontId="23" fillId="4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wrapText="1" shrinkToFit="1"/>
    </xf>
    <xf numFmtId="0" fontId="26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left" wrapText="1" indent="1"/>
    </xf>
    <xf numFmtId="0" fontId="13" fillId="0" borderId="1" xfId="0" applyFont="1" applyFill="1" applyBorder="1" applyAlignment="1">
      <alignment horizontal="left" wrapText="1" indent="1"/>
    </xf>
    <xf numFmtId="166" fontId="21" fillId="4" borderId="1" xfId="0" applyNumberFormat="1" applyFont="1" applyFill="1" applyBorder="1" applyAlignment="1">
      <alignment horizontal="center"/>
    </xf>
    <xf numFmtId="0" fontId="26" fillId="4" borderId="0" xfId="0" applyFont="1" applyFill="1" applyAlignment="1"/>
    <xf numFmtId="0" fontId="39" fillId="0" borderId="0" xfId="0" applyFont="1" applyFill="1" applyAlignment="1">
      <alignment wrapText="1"/>
    </xf>
    <xf numFmtId="0" fontId="19" fillId="0" borderId="0" xfId="0" applyFont="1" applyFill="1" applyAlignment="1"/>
    <xf numFmtId="0" fontId="26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vertical="center" wrapText="1"/>
    </xf>
    <xf numFmtId="0" fontId="44" fillId="0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center" vertical="center" wrapText="1" shrinkToFit="1"/>
    </xf>
    <xf numFmtId="0" fontId="48" fillId="0" borderId="0" xfId="0" applyFont="1" applyFill="1" applyAlignment="1"/>
    <xf numFmtId="0" fontId="46" fillId="0" borderId="1" xfId="0" applyFont="1" applyFill="1" applyBorder="1" applyAlignment="1">
      <alignment horizontal="right" wrapText="1"/>
    </xf>
    <xf numFmtId="0" fontId="48" fillId="0" borderId="1" xfId="0" applyFont="1" applyFill="1" applyBorder="1" applyAlignment="1">
      <alignment horizontal="left" vertical="center" wrapText="1" shrinkToFit="1"/>
    </xf>
    <xf numFmtId="0" fontId="47" fillId="0" borderId="1" xfId="0" applyFont="1" applyBorder="1" applyAlignment="1">
      <alignment wrapText="1"/>
    </xf>
    <xf numFmtId="0" fontId="45" fillId="0" borderId="1" xfId="0" applyFont="1" applyBorder="1" applyAlignment="1">
      <alignment wrapText="1"/>
    </xf>
    <xf numFmtId="166" fontId="43" fillId="4" borderId="1" xfId="0" applyNumberFormat="1" applyFont="1" applyFill="1" applyBorder="1" applyAlignment="1">
      <alignment horizontal="center"/>
    </xf>
    <xf numFmtId="166" fontId="42" fillId="4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 wrapText="1"/>
    </xf>
    <xf numFmtId="0" fontId="31" fillId="3" borderId="1" xfId="0" applyFont="1" applyFill="1" applyBorder="1" applyAlignment="1">
      <alignment horizontal="left" wrapText="1" indent="2"/>
    </xf>
    <xf numFmtId="0" fontId="42" fillId="4" borderId="1" xfId="0" applyFont="1" applyFill="1" applyBorder="1" applyAlignment="1">
      <alignment wrapText="1"/>
    </xf>
    <xf numFmtId="0" fontId="31" fillId="4" borderId="1" xfId="0" applyFont="1" applyFill="1" applyBorder="1" applyAlignment="1">
      <alignment horizontal="left" wrapText="1" indent="2"/>
    </xf>
    <xf numFmtId="3" fontId="39" fillId="0" borderId="0" xfId="0" applyNumberFormat="1" applyFont="1" applyFill="1"/>
    <xf numFmtId="0" fontId="42" fillId="4" borderId="1" xfId="0" applyFont="1" applyFill="1" applyBorder="1"/>
    <xf numFmtId="166" fontId="39" fillId="4" borderId="1" xfId="0" applyNumberFormat="1" applyFont="1" applyFill="1" applyBorder="1"/>
    <xf numFmtId="0" fontId="42" fillId="0" borderId="1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center" vertical="top"/>
    </xf>
    <xf numFmtId="0" fontId="39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9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center" wrapText="1"/>
    </xf>
    <xf numFmtId="0" fontId="50" fillId="0" borderId="0" xfId="0" applyFont="1" applyFill="1"/>
    <xf numFmtId="0" fontId="48" fillId="0" borderId="0" xfId="0" applyFont="1" applyFill="1" applyAlignment="1">
      <alignment horizontal="center" wrapText="1"/>
    </xf>
    <xf numFmtId="0" fontId="27" fillId="0" borderId="0" xfId="0" applyFont="1" applyFill="1" applyAlignment="1"/>
    <xf numFmtId="0" fontId="51" fillId="0" borderId="0" xfId="0" applyFont="1" applyFill="1"/>
    <xf numFmtId="0" fontId="27" fillId="0" borderId="0" xfId="0" applyFont="1" applyFill="1"/>
    <xf numFmtId="0" fontId="19" fillId="0" borderId="0" xfId="0" applyFont="1" applyFill="1" applyBorder="1" applyAlignment="1">
      <alignment horizontal="right"/>
    </xf>
    <xf numFmtId="0" fontId="35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wrapText="1"/>
    </xf>
    <xf numFmtId="0" fontId="35" fillId="0" borderId="0" xfId="0" applyFont="1" applyFill="1" applyBorder="1"/>
    <xf numFmtId="0" fontId="31" fillId="0" borderId="0" xfId="0" applyFont="1" applyFill="1"/>
    <xf numFmtId="0" fontId="32" fillId="0" borderId="0" xfId="0" applyFont="1" applyFill="1"/>
    <xf numFmtId="0" fontId="32" fillId="0" borderId="0" xfId="0" applyFont="1" applyFill="1" applyBorder="1"/>
    <xf numFmtId="0" fontId="0" fillId="0" borderId="0" xfId="0" applyFont="1" applyFill="1"/>
    <xf numFmtId="0" fontId="34" fillId="0" borderId="0" xfId="0" applyFont="1" applyFill="1" applyBorder="1" applyAlignment="1">
      <alignment horizontal="center"/>
    </xf>
    <xf numFmtId="0" fontId="32" fillId="0" borderId="0" xfId="0" applyNumberFormat="1" applyFont="1" applyFill="1" applyAlignment="1">
      <alignment horizontal="center" wrapText="1"/>
    </xf>
    <xf numFmtId="0" fontId="32" fillId="0" borderId="0" xfId="0" applyFont="1" applyFill="1" applyAlignment="1">
      <alignment wrapText="1"/>
    </xf>
    <xf numFmtId="0" fontId="39" fillId="0" borderId="1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top"/>
    </xf>
    <xf numFmtId="0" fontId="43" fillId="0" borderId="1" xfId="0" applyFont="1" applyFill="1" applyBorder="1" applyAlignment="1">
      <alignment horizontal="center" vertical="top" wrapText="1"/>
    </xf>
    <xf numFmtId="168" fontId="43" fillId="0" borderId="1" xfId="0" applyNumberFormat="1" applyFont="1" applyFill="1" applyBorder="1" applyAlignment="1">
      <alignment horizontal="center" vertical="top" wrapText="1"/>
    </xf>
    <xf numFmtId="166" fontId="42" fillId="0" borderId="1" xfId="0" applyNumberFormat="1" applyFont="1" applyFill="1" applyBorder="1" applyAlignment="1">
      <alignment horizontal="center" vertical="top" wrapText="1"/>
    </xf>
    <xf numFmtId="166" fontId="43" fillId="4" borderId="1" xfId="0" applyNumberFormat="1" applyFont="1" applyFill="1" applyBorder="1" applyAlignment="1">
      <alignment horizontal="center" vertical="top"/>
    </xf>
    <xf numFmtId="166" fontId="42" fillId="4" borderId="1" xfId="0" applyNumberFormat="1" applyFont="1" applyFill="1" applyBorder="1" applyAlignment="1">
      <alignment horizontal="center" vertical="top"/>
    </xf>
    <xf numFmtId="166" fontId="48" fillId="0" borderId="1" xfId="0" applyNumberFormat="1" applyFont="1" applyFill="1" applyBorder="1" applyAlignment="1">
      <alignment horizontal="center" vertical="top" wrapText="1" shrinkToFit="1"/>
    </xf>
    <xf numFmtId="166" fontId="42" fillId="0" borderId="1" xfId="0" applyNumberFormat="1" applyFont="1" applyFill="1" applyBorder="1" applyAlignment="1">
      <alignment horizontal="center" vertical="top"/>
    </xf>
    <xf numFmtId="166" fontId="43" fillId="0" borderId="1" xfId="0" applyNumberFormat="1" applyFont="1" applyFill="1" applyBorder="1" applyAlignment="1">
      <alignment horizontal="center" vertical="top" wrapText="1"/>
    </xf>
    <xf numFmtId="166" fontId="43" fillId="0" borderId="1" xfId="0" applyNumberFormat="1" applyFont="1" applyFill="1" applyBorder="1" applyAlignment="1">
      <alignment horizontal="center" vertical="top"/>
    </xf>
    <xf numFmtId="168" fontId="48" fillId="0" borderId="1" xfId="0" applyNumberFormat="1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/>
    </xf>
    <xf numFmtId="168" fontId="19" fillId="0" borderId="1" xfId="0" applyNumberFormat="1" applyFont="1" applyFill="1" applyBorder="1" applyAlignment="1">
      <alignment horizontal="center" vertical="top"/>
    </xf>
    <xf numFmtId="0" fontId="11" fillId="4" borderId="0" xfId="0" applyFont="1" applyFill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166" fontId="23" fillId="4" borderId="1" xfId="0" applyNumberFormat="1" applyFont="1" applyFill="1" applyBorder="1" applyAlignment="1">
      <alignment horizontal="center" wrapText="1"/>
    </xf>
    <xf numFmtId="166" fontId="23" fillId="0" borderId="1" xfId="0" applyNumberFormat="1" applyFont="1" applyFill="1" applyBorder="1" applyAlignment="1">
      <alignment horizontal="center" wrapText="1"/>
    </xf>
    <xf numFmtId="166" fontId="21" fillId="4" borderId="1" xfId="0" applyNumberFormat="1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center" wrapText="1" shrinkToFit="1"/>
    </xf>
    <xf numFmtId="166" fontId="21" fillId="0" borderId="1" xfId="0" applyNumberFormat="1" applyFont="1" applyFill="1" applyBorder="1" applyAlignment="1">
      <alignment horizontal="center" wrapText="1"/>
    </xf>
    <xf numFmtId="166" fontId="21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45" fillId="0" borderId="1" xfId="0" applyFont="1" applyBorder="1"/>
    <xf numFmtId="0" fontId="52" fillId="0" borderId="1" xfId="0" applyFont="1" applyBorder="1"/>
    <xf numFmtId="0" fontId="53" fillId="0" borderId="1" xfId="0" applyFont="1" applyBorder="1"/>
    <xf numFmtId="0" fontId="54" fillId="0" borderId="0" xfId="0" applyFont="1" applyAlignment="1">
      <alignment horizontal="center" wrapText="1"/>
    </xf>
    <xf numFmtId="0" fontId="55" fillId="0" borderId="1" xfId="0" applyFont="1" applyBorder="1" applyAlignment="1">
      <alignment horizontal="left" wrapText="1"/>
    </xf>
    <xf numFmtId="164" fontId="0" fillId="0" borderId="0" xfId="0" applyNumberFormat="1" applyAlignment="1">
      <alignment wrapText="1"/>
    </xf>
    <xf numFmtId="164" fontId="0" fillId="0" borderId="1" xfId="0" applyNumberFormat="1" applyBorder="1" applyAlignment="1">
      <alignment wrapText="1"/>
    </xf>
    <xf numFmtId="164" fontId="45" fillId="0" borderId="0" xfId="0" applyNumberFormat="1" applyFont="1" applyAlignment="1">
      <alignment wrapText="1"/>
    </xf>
    <xf numFmtId="164" fontId="45" fillId="0" borderId="1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horizontal="right" vertical="center" wrapText="1"/>
    </xf>
    <xf numFmtId="43" fontId="1" fillId="0" borderId="24" xfId="0" applyNumberFormat="1" applyFont="1" applyBorder="1" applyAlignment="1">
      <alignment vertical="center"/>
    </xf>
    <xf numFmtId="164" fontId="24" fillId="0" borderId="1" xfId="0" applyNumberFormat="1" applyFont="1" applyBorder="1" applyAlignment="1">
      <alignment wrapText="1"/>
    </xf>
    <xf numFmtId="164" fontId="47" fillId="0" borderId="1" xfId="0" applyNumberFormat="1" applyFont="1" applyBorder="1" applyAlignment="1">
      <alignment wrapText="1"/>
    </xf>
    <xf numFmtId="166" fontId="13" fillId="0" borderId="21" xfId="1" applyNumberFormat="1" applyFont="1" applyFill="1" applyBorder="1" applyAlignment="1">
      <alignment horizontal="center" wrapText="1"/>
    </xf>
    <xf numFmtId="166" fontId="14" fillId="0" borderId="21" xfId="1" applyNumberFormat="1" applyFont="1" applyFill="1" applyBorder="1" applyAlignment="1">
      <alignment horizontal="center" wrapText="1"/>
    </xf>
    <xf numFmtId="166" fontId="15" fillId="0" borderId="21" xfId="1" applyNumberFormat="1" applyFont="1" applyFill="1" applyBorder="1" applyAlignment="1">
      <alignment horizontal="center"/>
    </xf>
    <xf numFmtId="166" fontId="10" fillId="0" borderId="21" xfId="1" applyNumberFormat="1" applyFont="1" applyFill="1" applyBorder="1" applyAlignment="1">
      <alignment horizontal="center" shrinkToFit="1"/>
    </xf>
    <xf numFmtId="166" fontId="20" fillId="2" borderId="21" xfId="1" applyNumberFormat="1" applyFont="1" applyFill="1" applyBorder="1" applyAlignment="1">
      <alignment horizontal="center"/>
    </xf>
    <xf numFmtId="166" fontId="21" fillId="2" borderId="21" xfId="1" applyNumberFormat="1" applyFont="1" applyFill="1" applyBorder="1" applyAlignment="1">
      <alignment horizontal="center"/>
    </xf>
    <xf numFmtId="166" fontId="11" fillId="2" borderId="21" xfId="1" applyNumberFormat="1" applyFont="1" applyFill="1" applyBorder="1" applyAlignment="1">
      <alignment horizontal="center"/>
    </xf>
    <xf numFmtId="166" fontId="23" fillId="2" borderId="21" xfId="1" applyNumberFormat="1" applyFont="1" applyFill="1" applyBorder="1" applyAlignment="1">
      <alignment horizontal="center"/>
    </xf>
    <xf numFmtId="166" fontId="9" fillId="0" borderId="21" xfId="1" applyNumberFormat="1" applyFont="1" applyFill="1" applyBorder="1" applyAlignment="1">
      <alignment horizontal="center" shrinkToFit="1"/>
    </xf>
    <xf numFmtId="166" fontId="23" fillId="0" borderId="21" xfId="1" applyNumberFormat="1" applyFont="1" applyBorder="1" applyAlignment="1">
      <alignment horizontal="center"/>
    </xf>
    <xf numFmtId="166" fontId="21" fillId="0" borderId="21" xfId="1" applyNumberFormat="1" applyFont="1" applyBorder="1" applyAlignment="1">
      <alignment horizontal="center"/>
    </xf>
    <xf numFmtId="166" fontId="24" fillId="2" borderId="21" xfId="1" applyNumberFormat="1" applyFont="1" applyFill="1" applyBorder="1" applyAlignment="1">
      <alignment horizontal="center"/>
    </xf>
    <xf numFmtId="2" fontId="9" fillId="3" borderId="21" xfId="1" applyNumberFormat="1" applyFont="1" applyFill="1" applyBorder="1" applyAlignment="1">
      <alignment horizontal="center"/>
    </xf>
    <xf numFmtId="2" fontId="10" fillId="3" borderId="21" xfId="1" applyNumberFormat="1" applyFont="1" applyFill="1" applyBorder="1" applyAlignment="1">
      <alignment horizontal="center"/>
    </xf>
    <xf numFmtId="2" fontId="10" fillId="3" borderId="21" xfId="1" applyNumberFormat="1" applyFont="1" applyFill="1" applyBorder="1" applyAlignment="1">
      <alignment horizontal="center" vertical="center"/>
    </xf>
    <xf numFmtId="166" fontId="23" fillId="2" borderId="5" xfId="1" applyNumberFormat="1" applyFont="1" applyFill="1" applyBorder="1" applyAlignment="1">
      <alignment horizontal="center"/>
    </xf>
    <xf numFmtId="166" fontId="21" fillId="2" borderId="5" xfId="1" applyNumberFormat="1" applyFont="1" applyFill="1" applyBorder="1" applyAlignment="1">
      <alignment horizontal="center"/>
    </xf>
    <xf numFmtId="166" fontId="21" fillId="0" borderId="5" xfId="1" applyNumberFormat="1" applyFont="1" applyBorder="1" applyAlignment="1">
      <alignment horizontal="center"/>
    </xf>
    <xf numFmtId="164" fontId="11" fillId="0" borderId="0" xfId="1" applyNumberFormat="1" applyFont="1" applyFill="1" applyAlignment="1">
      <alignment horizontal="center" wrapText="1"/>
    </xf>
    <xf numFmtId="164" fontId="11" fillId="0" borderId="1" xfId="1" applyNumberFormat="1" applyFont="1" applyFill="1" applyBorder="1" applyAlignment="1">
      <alignment horizontal="center" wrapText="1"/>
    </xf>
    <xf numFmtId="164" fontId="16" fillId="0" borderId="1" xfId="1" applyNumberFormat="1" applyFont="1" applyFill="1" applyBorder="1" applyAlignment="1">
      <alignment horizontal="center" wrapText="1"/>
    </xf>
    <xf numFmtId="164" fontId="13" fillId="0" borderId="1" xfId="1" applyNumberFormat="1" applyFont="1" applyFill="1" applyBorder="1" applyAlignment="1">
      <alignment horizontal="center" wrapText="1"/>
    </xf>
    <xf numFmtId="164" fontId="11" fillId="4" borderId="1" xfId="1" applyNumberFormat="1" applyFont="1" applyFill="1" applyBorder="1" applyAlignment="1">
      <alignment horizontal="center" wrapText="1"/>
    </xf>
    <xf numFmtId="164" fontId="56" fillId="0" borderId="1" xfId="1" applyNumberFormat="1" applyFont="1" applyFill="1" applyBorder="1" applyAlignment="1">
      <alignment horizontal="center" wrapText="1"/>
    </xf>
    <xf numFmtId="164" fontId="11" fillId="0" borderId="0" xfId="1" applyNumberFormat="1" applyFont="1" applyFill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164" fontId="56" fillId="0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11" fillId="4" borderId="1" xfId="1" applyNumberFormat="1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26" fillId="3" borderId="0" xfId="0" applyNumberFormat="1" applyFont="1" applyFill="1" applyAlignment="1">
      <alignment horizontal="center"/>
    </xf>
    <xf numFmtId="164" fontId="26" fillId="3" borderId="1" xfId="0" applyNumberFormat="1" applyFont="1" applyFill="1" applyBorder="1" applyAlignment="1">
      <alignment horizontal="center"/>
    </xf>
    <xf numFmtId="164" fontId="28" fillId="3" borderId="1" xfId="0" applyNumberFormat="1" applyFont="1" applyFill="1" applyBorder="1" applyAlignment="1">
      <alignment horizontal="center"/>
    </xf>
    <xf numFmtId="164" fontId="29" fillId="0" borderId="1" xfId="0" applyNumberFormat="1" applyFont="1" applyFill="1" applyBorder="1" applyAlignment="1">
      <alignment horizontal="center"/>
    </xf>
    <xf numFmtId="164" fontId="30" fillId="0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164" fontId="47" fillId="0" borderId="7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39" fillId="0" borderId="1" xfId="0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right" vertical="center" wrapText="1"/>
    </xf>
    <xf numFmtId="0" fontId="11" fillId="3" borderId="0" xfId="1" applyFont="1" applyFill="1" applyAlignment="1">
      <alignment horizontal="right" vertical="top" wrapText="1"/>
    </xf>
    <xf numFmtId="0" fontId="11" fillId="3" borderId="0" xfId="1" applyFont="1" applyFill="1" applyAlignment="1">
      <alignment horizontal="right" vertical="center" wrapText="1"/>
    </xf>
    <xf numFmtId="0" fontId="11" fillId="0" borderId="0" xfId="1" applyFont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19" fillId="0" borderId="0" xfId="1" applyFont="1" applyFill="1" applyAlignment="1">
      <alignment horizontal="right" vertical="center" wrapText="1"/>
    </xf>
    <xf numFmtId="0" fontId="19" fillId="4" borderId="0" xfId="1" applyFont="1" applyFill="1" applyAlignment="1">
      <alignment horizontal="right" vertical="center" wrapText="1"/>
    </xf>
    <xf numFmtId="164" fontId="9" fillId="0" borderId="15" xfId="1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top" wrapText="1"/>
    </xf>
    <xf numFmtId="0" fontId="26" fillId="3" borderId="0" xfId="0" applyFont="1" applyFill="1" applyAlignment="1">
      <alignment horizontal="right" vertical="center" wrapText="1"/>
    </xf>
    <xf numFmtId="0" fontId="27" fillId="3" borderId="0" xfId="0" applyFont="1" applyFill="1" applyAlignment="1">
      <alignment horizontal="right" vertical="center" wrapText="1"/>
    </xf>
    <xf numFmtId="0" fontId="27" fillId="0" borderId="0" xfId="0" applyFont="1" applyAlignment="1">
      <alignment horizontal="right" vertical="center" wrapText="1"/>
    </xf>
    <xf numFmtId="0" fontId="13" fillId="0" borderId="0" xfId="0" applyFont="1" applyFill="1" applyAlignment="1">
      <alignment horizontal="center" vertical="top" wrapText="1"/>
    </xf>
    <xf numFmtId="0" fontId="39" fillId="0" borderId="0" xfId="0" applyFont="1" applyAlignment="1">
      <alignment horizontal="righ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7" xfId="0" applyFont="1" applyFill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/>
    </xf>
    <xf numFmtId="0" fontId="44" fillId="2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right" wrapText="1"/>
    </xf>
    <xf numFmtId="0" fontId="13" fillId="4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right" vertical="top" wrapText="1"/>
    </xf>
    <xf numFmtId="0" fontId="48" fillId="0" borderId="0" xfId="0" applyFont="1" applyFill="1" applyAlignment="1">
      <alignment horizontal="center" vertical="top" wrapText="1"/>
    </xf>
    <xf numFmtId="0" fontId="37" fillId="3" borderId="0" xfId="0" applyFont="1" applyFill="1" applyAlignment="1">
      <alignment horizontal="right" vertical="top" wrapText="1"/>
    </xf>
    <xf numFmtId="0" fontId="37" fillId="0" borderId="0" xfId="0" applyFont="1" applyAlignment="1">
      <alignment horizontal="right" vertical="top" wrapText="1"/>
    </xf>
    <xf numFmtId="0" fontId="34" fillId="0" borderId="0" xfId="0" applyFont="1" applyAlignment="1">
      <alignment horizontal="center" wrapText="1"/>
    </xf>
    <xf numFmtId="0" fontId="31" fillId="0" borderId="1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5" fillId="0" borderId="0" xfId="0" applyFont="1" applyAlignment="1"/>
    <xf numFmtId="0" fontId="34" fillId="0" borderId="0" xfId="0" applyFont="1" applyBorder="1" applyAlignment="1">
      <alignment horizontal="center" wrapText="1"/>
    </xf>
    <xf numFmtId="0" fontId="39" fillId="0" borderId="0" xfId="0" applyFont="1" applyFill="1" applyAlignment="1">
      <alignment horizontal="right" vertical="center" wrapText="1"/>
    </xf>
    <xf numFmtId="0" fontId="39" fillId="0" borderId="0" xfId="0" applyFont="1" applyFill="1" applyAlignment="1">
      <alignment horizontal="right" vertical="center"/>
    </xf>
    <xf numFmtId="0" fontId="41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right" wrapText="1"/>
    </xf>
    <xf numFmtId="0" fontId="39" fillId="0" borderId="0" xfId="0" applyFont="1" applyFill="1" applyBorder="1" applyAlignment="1">
      <alignment horizontal="right" vertical="top" wrapText="1"/>
    </xf>
    <xf numFmtId="0" fontId="41" fillId="0" borderId="15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 wrapText="1"/>
    </xf>
    <xf numFmtId="0" fontId="27" fillId="0" borderId="0" xfId="0" applyFont="1" applyFill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workbookViewId="0">
      <selection activeCell="B7" sqref="B7"/>
    </sheetView>
  </sheetViews>
  <sheetFormatPr defaultColWidth="8.85546875" defaultRowHeight="15.75"/>
  <cols>
    <col min="1" max="1" width="83.42578125" style="446" customWidth="1"/>
    <col min="2" max="2" width="33.28515625" style="432" customWidth="1"/>
    <col min="3" max="16384" width="8.85546875" style="432"/>
  </cols>
  <sheetData>
    <row r="1" spans="1:2">
      <c r="A1" s="430"/>
      <c r="B1" s="431" t="s">
        <v>307</v>
      </c>
    </row>
    <row r="2" spans="1:2" ht="150">
      <c r="A2" s="430"/>
      <c r="B2" s="433" t="s">
        <v>442</v>
      </c>
    </row>
    <row r="3" spans="1:2">
      <c r="A3" s="430"/>
      <c r="B3" s="434"/>
    </row>
    <row r="4" spans="1:2" ht="36.6" customHeight="1" thickBot="1">
      <c r="A4" s="667" t="s">
        <v>441</v>
      </c>
      <c r="B4" s="667"/>
    </row>
    <row r="5" spans="1:2">
      <c r="A5" s="435"/>
      <c r="B5" s="434"/>
    </row>
    <row r="6" spans="1:2">
      <c r="A6" s="436" t="s">
        <v>308</v>
      </c>
      <c r="B6" s="437" t="s">
        <v>309</v>
      </c>
    </row>
    <row r="7" spans="1:2" ht="69.75" customHeight="1">
      <c r="A7" s="438" t="s">
        <v>310</v>
      </c>
      <c r="B7" s="439" t="s">
        <v>311</v>
      </c>
    </row>
    <row r="8" spans="1:2">
      <c r="A8" s="440" t="s">
        <v>312</v>
      </c>
      <c r="B8" s="441">
        <v>2</v>
      </c>
    </row>
    <row r="9" spans="1:2" ht="31.5">
      <c r="A9" s="440" t="s">
        <v>12</v>
      </c>
      <c r="B9" s="441">
        <v>45</v>
      </c>
    </row>
    <row r="10" spans="1:2" ht="31.5">
      <c r="A10" s="440" t="s">
        <v>14</v>
      </c>
      <c r="B10" s="441">
        <v>70</v>
      </c>
    </row>
    <row r="11" spans="1:2" ht="31.5">
      <c r="A11" s="440" t="s">
        <v>16</v>
      </c>
      <c r="B11" s="441">
        <v>50</v>
      </c>
    </row>
    <row r="12" spans="1:2" ht="47.25">
      <c r="A12" s="440" t="s">
        <v>20</v>
      </c>
      <c r="B12" s="441">
        <v>100</v>
      </c>
    </row>
    <row r="13" spans="1:2">
      <c r="A13" s="440" t="s">
        <v>22</v>
      </c>
      <c r="B13" s="441">
        <v>100</v>
      </c>
    </row>
    <row r="14" spans="1:2" ht="47.25">
      <c r="A14" s="440" t="s">
        <v>24</v>
      </c>
      <c r="B14" s="441">
        <v>100</v>
      </c>
    </row>
    <row r="15" spans="1:2" ht="47.25">
      <c r="A15" s="440" t="s">
        <v>26</v>
      </c>
      <c r="B15" s="441">
        <v>100</v>
      </c>
    </row>
    <row r="16" spans="1:2" ht="31.5">
      <c r="A16" s="442" t="s">
        <v>313</v>
      </c>
      <c r="B16" s="443"/>
    </row>
    <row r="17" spans="1:2" ht="63">
      <c r="A17" s="440" t="s">
        <v>314</v>
      </c>
      <c r="B17" s="441">
        <v>100</v>
      </c>
    </row>
    <row r="18" spans="1:2" ht="78.75">
      <c r="A18" s="440" t="s">
        <v>315</v>
      </c>
      <c r="B18" s="441">
        <v>100</v>
      </c>
    </row>
    <row r="19" spans="1:2" ht="47.25">
      <c r="A19" s="442" t="s">
        <v>316</v>
      </c>
      <c r="B19" s="443"/>
    </row>
    <row r="20" spans="1:2" ht="31.5">
      <c r="A20" s="440" t="s">
        <v>317</v>
      </c>
      <c r="B20" s="441">
        <v>100</v>
      </c>
    </row>
    <row r="21" spans="1:2" ht="31.5">
      <c r="A21" s="442" t="s">
        <v>318</v>
      </c>
      <c r="B21" s="444"/>
    </row>
    <row r="22" spans="1:2" ht="78.75">
      <c r="A22" s="445" t="s">
        <v>319</v>
      </c>
      <c r="B22" s="441">
        <v>15</v>
      </c>
    </row>
    <row r="23" spans="1:2" ht="78.75">
      <c r="A23" s="440" t="s">
        <v>320</v>
      </c>
      <c r="B23" s="441">
        <v>100</v>
      </c>
    </row>
    <row r="24" spans="1:2" ht="64.5" customHeight="1">
      <c r="A24" s="440" t="s">
        <v>321</v>
      </c>
      <c r="B24" s="441">
        <v>100</v>
      </c>
    </row>
    <row r="25" spans="1:2" ht="31.5">
      <c r="A25" s="440" t="s">
        <v>322</v>
      </c>
      <c r="B25" s="441">
        <v>100</v>
      </c>
    </row>
    <row r="26" spans="1:2" ht="47.25">
      <c r="A26" s="440" t="s">
        <v>323</v>
      </c>
      <c r="B26" s="441">
        <v>100</v>
      </c>
    </row>
    <row r="27" spans="1:2" ht="31.5">
      <c r="A27" s="440" t="s">
        <v>324</v>
      </c>
      <c r="B27" s="441"/>
    </row>
    <row r="28" spans="1:2" ht="63">
      <c r="A28" s="440" t="s">
        <v>325</v>
      </c>
      <c r="B28" s="441">
        <v>100</v>
      </c>
    </row>
    <row r="29" spans="1:2" ht="78.75">
      <c r="A29" s="440" t="s">
        <v>326</v>
      </c>
      <c r="B29" s="441">
        <v>100</v>
      </c>
    </row>
    <row r="30" spans="1:2" ht="31.5">
      <c r="A30" s="442" t="s">
        <v>327</v>
      </c>
      <c r="B30" s="444"/>
    </row>
    <row r="31" spans="1:2" ht="31.5">
      <c r="A31" s="440" t="s">
        <v>328</v>
      </c>
      <c r="B31" s="441">
        <v>100</v>
      </c>
    </row>
    <row r="32" spans="1:2" ht="31.5">
      <c r="A32" s="442" t="s">
        <v>329</v>
      </c>
      <c r="B32" s="444"/>
    </row>
    <row r="33" spans="1:2" ht="78.75">
      <c r="A33" s="440" t="s">
        <v>330</v>
      </c>
      <c r="B33" s="441">
        <v>100</v>
      </c>
    </row>
    <row r="34" spans="1:2" ht="94.5">
      <c r="A34" s="440" t="s">
        <v>331</v>
      </c>
      <c r="B34" s="441">
        <v>100</v>
      </c>
    </row>
    <row r="35" spans="1:2" ht="78.75">
      <c r="A35" s="440" t="s">
        <v>332</v>
      </c>
      <c r="B35" s="441">
        <v>100</v>
      </c>
    </row>
    <row r="36" spans="1:2" ht="94.5">
      <c r="A36" s="440" t="s">
        <v>333</v>
      </c>
      <c r="B36" s="441">
        <v>100</v>
      </c>
    </row>
    <row r="37" spans="1:2" ht="49.5" customHeight="1">
      <c r="A37" s="440" t="s">
        <v>334</v>
      </c>
      <c r="B37" s="441">
        <v>100</v>
      </c>
    </row>
    <row r="38" spans="1:2">
      <c r="A38" s="442" t="s">
        <v>335</v>
      </c>
      <c r="B38" s="444"/>
    </row>
    <row r="39" spans="1:2" ht="42.75" customHeight="1">
      <c r="A39" s="440" t="s">
        <v>336</v>
      </c>
      <c r="B39" s="441">
        <v>100</v>
      </c>
    </row>
    <row r="40" spans="1:2">
      <c r="A40" s="442" t="s">
        <v>337</v>
      </c>
      <c r="B40" s="444"/>
    </row>
    <row r="41" spans="1:2" ht="31.5">
      <c r="A41" s="440" t="s">
        <v>338</v>
      </c>
      <c r="B41" s="441">
        <v>100</v>
      </c>
    </row>
    <row r="42" spans="1:2">
      <c r="A42" s="440" t="s">
        <v>339</v>
      </c>
      <c r="B42" s="441">
        <v>100</v>
      </c>
    </row>
    <row r="43" spans="1:2">
      <c r="A43" s="430" t="s">
        <v>340</v>
      </c>
      <c r="B43" s="434"/>
    </row>
  </sheetData>
  <mergeCells count="1">
    <mergeCell ref="A4:B4"/>
  </mergeCells>
  <pageMargins left="0" right="0" top="0" bottom="0" header="0.31496062992125984" footer="0.31496062992125984"/>
  <pageSetup paperSize="9" scale="85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="75" zoomScaleNormal="75" workbookViewId="0">
      <selection activeCell="D1" sqref="D1:I1"/>
    </sheetView>
  </sheetViews>
  <sheetFormatPr defaultColWidth="11.85546875" defaultRowHeight="15" outlineLevelRow="1" outlineLevelCol="1"/>
  <cols>
    <col min="1" max="1" width="46.5703125" style="373" customWidth="1"/>
    <col min="2" max="2" width="13.140625" style="373" hidden="1" customWidth="1"/>
    <col min="3" max="3" width="21.140625" style="374" customWidth="1" collapsed="1"/>
    <col min="4" max="4" width="9.85546875" style="374" customWidth="1"/>
    <col min="5" max="5" width="11.5703125" style="374" customWidth="1"/>
    <col min="6" max="6" width="16.7109375" style="375" customWidth="1"/>
    <col min="7" max="7" width="20.42578125" style="376" hidden="1" customWidth="1" outlineLevel="1"/>
    <col min="8" max="8" width="17.28515625" style="662" hidden="1" customWidth="1" outlineLevel="1"/>
    <col min="9" max="9" width="16" style="662" customWidth="1" collapsed="1"/>
    <col min="10" max="252" width="9.140625" style="276" customWidth="1"/>
    <col min="253" max="253" width="37.42578125" style="276" customWidth="1"/>
    <col min="254" max="254" width="9.85546875" style="276" customWidth="1"/>
    <col min="255" max="255" width="11" style="276" customWidth="1"/>
    <col min="256" max="256" width="0" style="276" hidden="1" customWidth="1"/>
    <col min="257" max="16384" width="11.85546875" style="276"/>
  </cols>
  <sheetData>
    <row r="1" spans="1:9" ht="159.75" customHeight="1">
      <c r="D1" s="691" t="s">
        <v>599</v>
      </c>
      <c r="E1" s="691"/>
      <c r="F1" s="691"/>
      <c r="G1" s="691"/>
      <c r="H1" s="691"/>
      <c r="I1" s="691"/>
    </row>
    <row r="2" spans="1:9" ht="15" customHeight="1">
      <c r="A2" s="273"/>
      <c r="B2" s="273"/>
      <c r="C2" s="274"/>
      <c r="D2" s="275"/>
      <c r="E2" s="275"/>
      <c r="F2" s="689"/>
      <c r="G2" s="689"/>
    </row>
    <row r="3" spans="1:9" ht="24" hidden="1" customHeight="1">
      <c r="A3" s="273"/>
      <c r="B3" s="273"/>
      <c r="C3" s="274"/>
      <c r="D3" s="692" t="s">
        <v>264</v>
      </c>
      <c r="E3" s="692"/>
      <c r="F3" s="692"/>
      <c r="G3" s="692"/>
      <c r="H3" s="692"/>
      <c r="I3" s="692"/>
    </row>
    <row r="4" spans="1:9" ht="15" hidden="1" customHeight="1">
      <c r="A4" s="273"/>
      <c r="B4" s="273"/>
      <c r="C4" s="274"/>
      <c r="D4" s="692"/>
      <c r="E4" s="692"/>
      <c r="F4" s="692"/>
      <c r="G4" s="692"/>
      <c r="H4" s="692"/>
      <c r="I4" s="692"/>
    </row>
    <row r="5" spans="1:9" ht="54" customHeight="1">
      <c r="A5" s="273"/>
      <c r="B5" s="273"/>
      <c r="C5" s="274"/>
      <c r="D5" s="692"/>
      <c r="E5" s="692"/>
      <c r="F5" s="692"/>
      <c r="G5" s="692"/>
      <c r="H5" s="692"/>
      <c r="I5" s="692"/>
    </row>
    <row r="6" spans="1:9" ht="102" customHeight="1">
      <c r="A6" s="273"/>
      <c r="B6" s="273"/>
      <c r="C6" s="277"/>
      <c r="D6" s="692"/>
      <c r="E6" s="692"/>
      <c r="F6" s="692"/>
      <c r="G6" s="692"/>
      <c r="H6" s="692"/>
      <c r="I6" s="692"/>
    </row>
    <row r="7" spans="1:9" ht="113.25" customHeight="1">
      <c r="A7" s="690" t="s">
        <v>265</v>
      </c>
      <c r="B7" s="690"/>
      <c r="C7" s="690"/>
      <c r="D7" s="690"/>
      <c r="E7" s="690"/>
      <c r="F7" s="690"/>
      <c r="G7" s="690"/>
    </row>
    <row r="8" spans="1:9" ht="15.6" customHeight="1">
      <c r="A8" s="278"/>
      <c r="B8" s="278"/>
      <c r="C8" s="279"/>
      <c r="D8" s="279"/>
      <c r="E8" s="279"/>
      <c r="F8" s="280"/>
      <c r="G8" s="281"/>
    </row>
    <row r="9" spans="1:9" ht="54.75" customHeight="1">
      <c r="A9" s="282" t="s">
        <v>68</v>
      </c>
      <c r="B9" s="282" t="s">
        <v>256</v>
      </c>
      <c r="C9" s="282" t="s">
        <v>71</v>
      </c>
      <c r="D9" s="282" t="s">
        <v>69</v>
      </c>
      <c r="E9" s="282" t="s">
        <v>70</v>
      </c>
      <c r="F9" s="283" t="s">
        <v>72</v>
      </c>
      <c r="G9" s="284" t="s">
        <v>266</v>
      </c>
      <c r="H9" s="649" t="s">
        <v>595</v>
      </c>
      <c r="I9" s="649" t="s">
        <v>60</v>
      </c>
    </row>
    <row r="10" spans="1:9" ht="15.75" hidden="1" outlineLevel="1">
      <c r="A10" s="285"/>
      <c r="B10" s="285"/>
      <c r="C10" s="286"/>
      <c r="D10" s="286"/>
      <c r="E10" s="286"/>
      <c r="F10" s="287"/>
      <c r="G10" s="288"/>
      <c r="H10" s="663"/>
      <c r="I10" s="663"/>
    </row>
    <row r="11" spans="1:9" ht="15.75" collapsed="1">
      <c r="A11" s="289" t="s">
        <v>267</v>
      </c>
      <c r="B11" s="289"/>
      <c r="C11" s="290" t="s">
        <v>75</v>
      </c>
      <c r="D11" s="290" t="s">
        <v>75</v>
      </c>
      <c r="E11" s="290" t="s">
        <v>75</v>
      </c>
      <c r="F11" s="291" t="s">
        <v>75</v>
      </c>
      <c r="G11" s="292">
        <f>G12+G23+G67+G74+G85+G173+G183+G167+G54</f>
        <v>4686.8</v>
      </c>
      <c r="H11" s="663">
        <f>H23+H66</f>
        <v>889.8</v>
      </c>
      <c r="I11" s="664">
        <f>G11+H11</f>
        <v>5576.6</v>
      </c>
    </row>
    <row r="12" spans="1:9" ht="93" customHeight="1">
      <c r="A12" s="293" t="s">
        <v>469</v>
      </c>
      <c r="B12" s="294">
        <v>538</v>
      </c>
      <c r="C12" s="295" t="s">
        <v>196</v>
      </c>
      <c r="D12" s="295" t="s">
        <v>78</v>
      </c>
      <c r="E12" s="295" t="s">
        <v>78</v>
      </c>
      <c r="F12" s="296" t="s">
        <v>80</v>
      </c>
      <c r="G12" s="297">
        <f>G13</f>
        <v>794.69999999999993</v>
      </c>
      <c r="H12" s="663"/>
      <c r="I12" s="664">
        <f t="shared" ref="I12:I75" si="0">G12+H12</f>
        <v>794.69999999999993</v>
      </c>
    </row>
    <row r="13" spans="1:9" s="301" customFormat="1" ht="80.45" customHeight="1">
      <c r="A13" s="298" t="s">
        <v>197</v>
      </c>
      <c r="B13" s="294">
        <v>538</v>
      </c>
      <c r="C13" s="295" t="s">
        <v>198</v>
      </c>
      <c r="D13" s="295" t="s">
        <v>78</v>
      </c>
      <c r="E13" s="295" t="s">
        <v>78</v>
      </c>
      <c r="F13" s="299" t="s">
        <v>80</v>
      </c>
      <c r="G13" s="300">
        <f>G14+G19</f>
        <v>794.69999999999993</v>
      </c>
      <c r="H13" s="664"/>
      <c r="I13" s="664">
        <f t="shared" si="0"/>
        <v>794.69999999999993</v>
      </c>
    </row>
    <row r="14" spans="1:9" ht="66.599999999999994" customHeight="1">
      <c r="A14" s="302" t="s">
        <v>199</v>
      </c>
      <c r="B14" s="294">
        <v>538</v>
      </c>
      <c r="C14" s="303" t="s">
        <v>200</v>
      </c>
      <c r="D14" s="303" t="s">
        <v>78</v>
      </c>
      <c r="E14" s="303" t="s">
        <v>78</v>
      </c>
      <c r="F14" s="304" t="s">
        <v>80</v>
      </c>
      <c r="G14" s="305">
        <f>G15</f>
        <v>788.8</v>
      </c>
      <c r="H14" s="663"/>
      <c r="I14" s="663">
        <f t="shared" si="0"/>
        <v>788.8</v>
      </c>
    </row>
    <row r="15" spans="1:9" ht="93" customHeight="1">
      <c r="A15" s="302" t="s">
        <v>201</v>
      </c>
      <c r="B15" s="294">
        <v>538</v>
      </c>
      <c r="C15" s="303" t="s">
        <v>202</v>
      </c>
      <c r="D15" s="303" t="s">
        <v>195</v>
      </c>
      <c r="E15" s="303" t="s">
        <v>78</v>
      </c>
      <c r="F15" s="304" t="s">
        <v>80</v>
      </c>
      <c r="G15" s="305">
        <f>G17+G18</f>
        <v>788.8</v>
      </c>
      <c r="H15" s="663"/>
      <c r="I15" s="663">
        <f t="shared" si="0"/>
        <v>788.8</v>
      </c>
    </row>
    <row r="16" spans="1:9" ht="36" customHeight="1">
      <c r="A16" s="302" t="s">
        <v>203</v>
      </c>
      <c r="B16" s="294">
        <v>538</v>
      </c>
      <c r="C16" s="303" t="s">
        <v>202</v>
      </c>
      <c r="D16" s="303" t="s">
        <v>195</v>
      </c>
      <c r="E16" s="303" t="s">
        <v>77</v>
      </c>
      <c r="F16" s="304" t="s">
        <v>204</v>
      </c>
      <c r="G16" s="305">
        <f>G17+G18</f>
        <v>788.8</v>
      </c>
      <c r="H16" s="663"/>
      <c r="I16" s="663">
        <f t="shared" si="0"/>
        <v>788.8</v>
      </c>
    </row>
    <row r="17" spans="1:11" ht="31.5">
      <c r="A17" s="302" t="s">
        <v>205</v>
      </c>
      <c r="B17" s="294">
        <v>538</v>
      </c>
      <c r="C17" s="303" t="s">
        <v>202</v>
      </c>
      <c r="D17" s="303" t="s">
        <v>195</v>
      </c>
      <c r="E17" s="303" t="s">
        <v>77</v>
      </c>
      <c r="F17" s="306">
        <v>111</v>
      </c>
      <c r="G17" s="305">
        <v>550.6</v>
      </c>
      <c r="H17" s="663"/>
      <c r="I17" s="663">
        <f t="shared" si="0"/>
        <v>550.6</v>
      </c>
    </row>
    <row r="18" spans="1:11" ht="73.900000000000006" customHeight="1">
      <c r="A18" s="302" t="s">
        <v>206</v>
      </c>
      <c r="B18" s="294">
        <v>538</v>
      </c>
      <c r="C18" s="303" t="s">
        <v>202</v>
      </c>
      <c r="D18" s="303" t="s">
        <v>195</v>
      </c>
      <c r="E18" s="303" t="s">
        <v>77</v>
      </c>
      <c r="F18" s="306">
        <v>119</v>
      </c>
      <c r="G18" s="305">
        <v>238.2</v>
      </c>
      <c r="H18" s="663"/>
      <c r="I18" s="663">
        <f t="shared" si="0"/>
        <v>238.2</v>
      </c>
    </row>
    <row r="19" spans="1:11" ht="83.45" customHeight="1">
      <c r="A19" s="302" t="s">
        <v>207</v>
      </c>
      <c r="B19" s="294">
        <v>538</v>
      </c>
      <c r="C19" s="303" t="s">
        <v>208</v>
      </c>
      <c r="D19" s="303" t="s">
        <v>195</v>
      </c>
      <c r="E19" s="303" t="s">
        <v>78</v>
      </c>
      <c r="F19" s="304" t="s">
        <v>80</v>
      </c>
      <c r="G19" s="305">
        <f>G20+G21+G22</f>
        <v>5.9</v>
      </c>
      <c r="H19" s="663"/>
      <c r="I19" s="663">
        <f t="shared" si="0"/>
        <v>5.9</v>
      </c>
    </row>
    <row r="20" spans="1:11" ht="47.25" hidden="1">
      <c r="A20" s="302" t="s">
        <v>268</v>
      </c>
      <c r="B20" s="302"/>
      <c r="C20" s="303" t="s">
        <v>208</v>
      </c>
      <c r="D20" s="303" t="s">
        <v>195</v>
      </c>
      <c r="E20" s="303" t="s">
        <v>77</v>
      </c>
      <c r="F20" s="306">
        <v>242</v>
      </c>
      <c r="G20" s="305"/>
      <c r="H20" s="663"/>
      <c r="I20" s="663">
        <f t="shared" si="0"/>
        <v>0</v>
      </c>
    </row>
    <row r="21" spans="1:11" ht="54" hidden="1" customHeight="1">
      <c r="A21" s="302" t="s">
        <v>141</v>
      </c>
      <c r="B21" s="302"/>
      <c r="C21" s="303" t="s">
        <v>208</v>
      </c>
      <c r="D21" s="303" t="s">
        <v>195</v>
      </c>
      <c r="E21" s="303" t="s">
        <v>77</v>
      </c>
      <c r="F21" s="306">
        <v>244</v>
      </c>
      <c r="G21" s="305"/>
      <c r="H21" s="663"/>
      <c r="I21" s="663">
        <f t="shared" si="0"/>
        <v>0</v>
      </c>
    </row>
    <row r="22" spans="1:11" ht="47.45" customHeight="1">
      <c r="A22" s="302" t="s">
        <v>103</v>
      </c>
      <c r="B22" s="294">
        <v>538</v>
      </c>
      <c r="C22" s="303" t="s">
        <v>208</v>
      </c>
      <c r="D22" s="303" t="s">
        <v>195</v>
      </c>
      <c r="E22" s="303" t="s">
        <v>77</v>
      </c>
      <c r="F22" s="306">
        <v>851</v>
      </c>
      <c r="G22" s="305">
        <v>5.9</v>
      </c>
      <c r="H22" s="663"/>
      <c r="I22" s="663">
        <f t="shared" si="0"/>
        <v>5.9</v>
      </c>
    </row>
    <row r="23" spans="1:11" ht="31.5">
      <c r="A23" s="298" t="s">
        <v>161</v>
      </c>
      <c r="B23" s="294">
        <v>538</v>
      </c>
      <c r="C23" s="307" t="s">
        <v>79</v>
      </c>
      <c r="D23" s="295" t="s">
        <v>162</v>
      </c>
      <c r="E23" s="295" t="s">
        <v>78</v>
      </c>
      <c r="F23" s="299" t="s">
        <v>80</v>
      </c>
      <c r="G23" s="300">
        <f>G24+G32</f>
        <v>586.1</v>
      </c>
      <c r="H23" s="663">
        <f>H24+H31</f>
        <v>272</v>
      </c>
      <c r="I23" s="664">
        <f t="shared" si="0"/>
        <v>858.1</v>
      </c>
    </row>
    <row r="24" spans="1:11" ht="15.75">
      <c r="A24" s="298" t="s">
        <v>163</v>
      </c>
      <c r="B24" s="294">
        <v>538</v>
      </c>
      <c r="C24" s="307" t="s">
        <v>79</v>
      </c>
      <c r="D24" s="295" t="s">
        <v>162</v>
      </c>
      <c r="E24" s="295" t="s">
        <v>82</v>
      </c>
      <c r="F24" s="299" t="s">
        <v>80</v>
      </c>
      <c r="G24" s="300">
        <f>G25</f>
        <v>184.5</v>
      </c>
      <c r="H24" s="663">
        <v>207</v>
      </c>
      <c r="I24" s="664">
        <f t="shared" si="0"/>
        <v>391.5</v>
      </c>
    </row>
    <row r="25" spans="1:11" ht="129" customHeight="1">
      <c r="A25" s="293" t="s">
        <v>463</v>
      </c>
      <c r="B25" s="294">
        <v>538</v>
      </c>
      <c r="C25" s="295" t="s">
        <v>164</v>
      </c>
      <c r="D25" s="295" t="s">
        <v>78</v>
      </c>
      <c r="E25" s="295" t="s">
        <v>78</v>
      </c>
      <c r="F25" s="295" t="s">
        <v>80</v>
      </c>
      <c r="G25" s="308">
        <f>G26</f>
        <v>184.5</v>
      </c>
      <c r="H25" s="663">
        <v>207</v>
      </c>
      <c r="I25" s="664">
        <f t="shared" si="0"/>
        <v>391.5</v>
      </c>
    </row>
    <row r="26" spans="1:11" s="301" customFormat="1" ht="116.45" customHeight="1">
      <c r="A26" s="298" t="s">
        <v>488</v>
      </c>
      <c r="B26" s="294">
        <v>538</v>
      </c>
      <c r="C26" s="307" t="s">
        <v>165</v>
      </c>
      <c r="D26" s="299" t="s">
        <v>162</v>
      </c>
      <c r="E26" s="299" t="s">
        <v>82</v>
      </c>
      <c r="F26" s="295" t="s">
        <v>80</v>
      </c>
      <c r="G26" s="300">
        <f>G27</f>
        <v>184.5</v>
      </c>
      <c r="H26" s="663">
        <v>207</v>
      </c>
      <c r="I26" s="664">
        <f t="shared" si="0"/>
        <v>391.5</v>
      </c>
    </row>
    <row r="27" spans="1:11" ht="103.5" customHeight="1">
      <c r="A27" s="302" t="s">
        <v>166</v>
      </c>
      <c r="B27" s="294">
        <v>538</v>
      </c>
      <c r="C27" s="306" t="s">
        <v>167</v>
      </c>
      <c r="D27" s="304" t="s">
        <v>162</v>
      </c>
      <c r="E27" s="304" t="s">
        <v>82</v>
      </c>
      <c r="F27" s="303" t="s">
        <v>80</v>
      </c>
      <c r="G27" s="305">
        <f>G28</f>
        <v>184.5</v>
      </c>
      <c r="H27" s="663">
        <v>207</v>
      </c>
      <c r="I27" s="663">
        <f t="shared" si="0"/>
        <v>391.5</v>
      </c>
    </row>
    <row r="28" spans="1:11" ht="72" customHeight="1">
      <c r="A28" s="302" t="s">
        <v>168</v>
      </c>
      <c r="B28" s="294">
        <v>538</v>
      </c>
      <c r="C28" s="306" t="s">
        <v>169</v>
      </c>
      <c r="D28" s="304" t="s">
        <v>162</v>
      </c>
      <c r="E28" s="304" t="s">
        <v>82</v>
      </c>
      <c r="F28" s="303" t="s">
        <v>80</v>
      </c>
      <c r="G28" s="305">
        <f>G29+G30</f>
        <v>184.5</v>
      </c>
      <c r="H28" s="663">
        <v>207</v>
      </c>
      <c r="I28" s="663">
        <f t="shared" si="0"/>
        <v>391.5</v>
      </c>
    </row>
    <row r="29" spans="1:11" ht="52.5" customHeight="1">
      <c r="A29" s="302" t="s">
        <v>141</v>
      </c>
      <c r="B29" s="294">
        <v>538</v>
      </c>
      <c r="C29" s="306" t="s">
        <v>169</v>
      </c>
      <c r="D29" s="304" t="s">
        <v>162</v>
      </c>
      <c r="E29" s="304" t="s">
        <v>82</v>
      </c>
      <c r="F29" s="303" t="s">
        <v>121</v>
      </c>
      <c r="G29" s="305">
        <v>184.5</v>
      </c>
      <c r="H29" s="663">
        <v>207</v>
      </c>
      <c r="I29" s="663">
        <f t="shared" si="0"/>
        <v>391.5</v>
      </c>
    </row>
    <row r="30" spans="1:11" ht="69" hidden="1" customHeight="1">
      <c r="A30" s="302" t="s">
        <v>269</v>
      </c>
      <c r="B30" s="302"/>
      <c r="C30" s="306" t="s">
        <v>171</v>
      </c>
      <c r="D30" s="304" t="s">
        <v>162</v>
      </c>
      <c r="E30" s="304" t="s">
        <v>82</v>
      </c>
      <c r="F30" s="303" t="s">
        <v>270</v>
      </c>
      <c r="G30" s="305"/>
      <c r="H30" s="663">
        <v>207</v>
      </c>
      <c r="I30" s="663">
        <f t="shared" si="0"/>
        <v>207</v>
      </c>
    </row>
    <row r="31" spans="1:11" ht="24" customHeight="1">
      <c r="A31" s="298" t="s">
        <v>172</v>
      </c>
      <c r="B31" s="298"/>
      <c r="C31" s="296" t="s">
        <v>79</v>
      </c>
      <c r="D31" s="295" t="s">
        <v>162</v>
      </c>
      <c r="E31" s="295" t="s">
        <v>125</v>
      </c>
      <c r="F31" s="296" t="s">
        <v>80</v>
      </c>
      <c r="G31" s="297">
        <f>G32</f>
        <v>401.6</v>
      </c>
      <c r="H31" s="663">
        <f>H33</f>
        <v>65</v>
      </c>
      <c r="I31" s="664">
        <f t="shared" si="0"/>
        <v>466.6</v>
      </c>
    </row>
    <row r="32" spans="1:11" ht="78.75" hidden="1">
      <c r="A32" s="309" t="s">
        <v>489</v>
      </c>
      <c r="B32" s="309"/>
      <c r="C32" s="296" t="s">
        <v>79</v>
      </c>
      <c r="D32" s="295" t="s">
        <v>162</v>
      </c>
      <c r="E32" s="295" t="s">
        <v>125</v>
      </c>
      <c r="F32" s="296" t="s">
        <v>80</v>
      </c>
      <c r="G32" s="297">
        <f>G33+G37+G41</f>
        <v>401.6</v>
      </c>
      <c r="H32" s="663"/>
      <c r="I32" s="664">
        <f t="shared" si="0"/>
        <v>401.6</v>
      </c>
      <c r="K32" s="310"/>
    </row>
    <row r="33" spans="1:10" s="311" customFormat="1" ht="63">
      <c r="A33" s="298" t="s">
        <v>490</v>
      </c>
      <c r="B33" s="294">
        <v>538</v>
      </c>
      <c r="C33" s="296" t="s">
        <v>173</v>
      </c>
      <c r="D33" s="296" t="s">
        <v>162</v>
      </c>
      <c r="E33" s="296" t="s">
        <v>125</v>
      </c>
      <c r="F33" s="299" t="s">
        <v>80</v>
      </c>
      <c r="G33" s="300">
        <f>G34</f>
        <v>350.6</v>
      </c>
      <c r="H33" s="665">
        <f>H41</f>
        <v>65</v>
      </c>
      <c r="I33" s="664">
        <f t="shared" si="0"/>
        <v>415.6</v>
      </c>
    </row>
    <row r="34" spans="1:10" s="312" customFormat="1" ht="47.25">
      <c r="A34" s="302" t="s">
        <v>174</v>
      </c>
      <c r="B34" s="294">
        <v>538</v>
      </c>
      <c r="C34" s="306" t="s">
        <v>175</v>
      </c>
      <c r="D34" s="304" t="s">
        <v>162</v>
      </c>
      <c r="E34" s="304" t="s">
        <v>125</v>
      </c>
      <c r="F34" s="304" t="s">
        <v>80</v>
      </c>
      <c r="G34" s="305">
        <f>G35</f>
        <v>350.6</v>
      </c>
      <c r="H34" s="666"/>
      <c r="I34" s="663">
        <f t="shared" si="0"/>
        <v>350.6</v>
      </c>
    </row>
    <row r="35" spans="1:10" s="312" customFormat="1" ht="36.75" customHeight="1">
      <c r="A35" s="302" t="s">
        <v>176</v>
      </c>
      <c r="B35" s="294">
        <v>538</v>
      </c>
      <c r="C35" s="306" t="s">
        <v>271</v>
      </c>
      <c r="D35" s="304" t="s">
        <v>162</v>
      </c>
      <c r="E35" s="304" t="s">
        <v>125</v>
      </c>
      <c r="F35" s="304" t="s">
        <v>80</v>
      </c>
      <c r="G35" s="305">
        <f>G36</f>
        <v>350.6</v>
      </c>
      <c r="H35" s="666"/>
      <c r="I35" s="663">
        <f t="shared" si="0"/>
        <v>350.6</v>
      </c>
    </row>
    <row r="36" spans="1:10" s="312" customFormat="1" ht="54.75" customHeight="1">
      <c r="A36" s="302" t="s">
        <v>141</v>
      </c>
      <c r="B36" s="294">
        <v>538</v>
      </c>
      <c r="C36" s="306" t="s">
        <v>177</v>
      </c>
      <c r="D36" s="304" t="s">
        <v>162</v>
      </c>
      <c r="E36" s="304" t="s">
        <v>125</v>
      </c>
      <c r="F36" s="306">
        <v>244</v>
      </c>
      <c r="G36" s="305">
        <v>350.6</v>
      </c>
      <c r="H36" s="666"/>
      <c r="I36" s="663">
        <f t="shared" si="0"/>
        <v>350.6</v>
      </c>
    </row>
    <row r="37" spans="1:10" ht="47.25" hidden="1">
      <c r="A37" s="302" t="s">
        <v>467</v>
      </c>
      <c r="B37" s="302"/>
      <c r="C37" s="306" t="s">
        <v>177</v>
      </c>
      <c r="D37" s="304" t="s">
        <v>162</v>
      </c>
      <c r="E37" s="304" t="s">
        <v>125</v>
      </c>
      <c r="F37" s="304" t="s">
        <v>80</v>
      </c>
      <c r="G37" s="305">
        <f>G38</f>
        <v>0</v>
      </c>
      <c r="H37" s="663"/>
      <c r="I37" s="663">
        <f t="shared" si="0"/>
        <v>0</v>
      </c>
    </row>
    <row r="38" spans="1:10" ht="44.25" hidden="1" customHeight="1">
      <c r="A38" s="302" t="s">
        <v>179</v>
      </c>
      <c r="B38" s="302"/>
      <c r="C38" s="306" t="s">
        <v>178</v>
      </c>
      <c r="D38" s="304" t="s">
        <v>162</v>
      </c>
      <c r="E38" s="304" t="s">
        <v>125</v>
      </c>
      <c r="F38" s="304" t="s">
        <v>80</v>
      </c>
      <c r="G38" s="305">
        <f>G39</f>
        <v>0</v>
      </c>
      <c r="H38" s="663"/>
      <c r="I38" s="663">
        <f t="shared" si="0"/>
        <v>0</v>
      </c>
    </row>
    <row r="39" spans="1:10" ht="42" hidden="1" customHeight="1">
      <c r="A39" s="302" t="s">
        <v>181</v>
      </c>
      <c r="B39" s="302"/>
      <c r="C39" s="306" t="s">
        <v>180</v>
      </c>
      <c r="D39" s="304" t="s">
        <v>162</v>
      </c>
      <c r="E39" s="304" t="s">
        <v>125</v>
      </c>
      <c r="F39" s="304" t="s">
        <v>80</v>
      </c>
      <c r="G39" s="305">
        <f>G40</f>
        <v>0</v>
      </c>
      <c r="H39" s="663"/>
      <c r="I39" s="663">
        <f t="shared" si="0"/>
        <v>0</v>
      </c>
    </row>
    <row r="40" spans="1:10" ht="56.25" hidden="1" customHeight="1">
      <c r="A40" s="302" t="s">
        <v>141</v>
      </c>
      <c r="B40" s="302"/>
      <c r="C40" s="306" t="s">
        <v>182</v>
      </c>
      <c r="D40" s="304" t="s">
        <v>162</v>
      </c>
      <c r="E40" s="304" t="s">
        <v>125</v>
      </c>
      <c r="F40" s="306">
        <v>244</v>
      </c>
      <c r="G40" s="305">
        <v>0</v>
      </c>
      <c r="H40" s="663"/>
      <c r="I40" s="663">
        <f t="shared" si="0"/>
        <v>0</v>
      </c>
    </row>
    <row r="41" spans="1:10" s="301" customFormat="1" ht="69.599999999999994" customHeight="1">
      <c r="A41" s="298" t="s">
        <v>468</v>
      </c>
      <c r="B41" s="294">
        <v>538</v>
      </c>
      <c r="C41" s="307" t="s">
        <v>272</v>
      </c>
      <c r="D41" s="299" t="s">
        <v>162</v>
      </c>
      <c r="E41" s="299" t="s">
        <v>125</v>
      </c>
      <c r="F41" s="299" t="s">
        <v>80</v>
      </c>
      <c r="G41" s="300">
        <f>G48+G50+G53</f>
        <v>51</v>
      </c>
      <c r="H41" s="664">
        <f>H52</f>
        <v>65</v>
      </c>
      <c r="I41" s="664">
        <f t="shared" si="0"/>
        <v>116</v>
      </c>
    </row>
    <row r="42" spans="1:10" ht="78.75" hidden="1">
      <c r="A42" s="313" t="s">
        <v>465</v>
      </c>
      <c r="B42" s="313"/>
      <c r="C42" s="314"/>
      <c r="D42" s="315"/>
      <c r="E42" s="315"/>
      <c r="F42" s="315"/>
      <c r="G42" s="305"/>
      <c r="H42" s="353"/>
      <c r="I42" s="663">
        <f t="shared" si="0"/>
        <v>0</v>
      </c>
      <c r="J42" s="316"/>
    </row>
    <row r="43" spans="1:10" ht="39" hidden="1" customHeight="1">
      <c r="A43" s="302" t="s">
        <v>273</v>
      </c>
      <c r="B43" s="302"/>
      <c r="C43" s="306"/>
      <c r="D43" s="304"/>
      <c r="E43" s="304"/>
      <c r="F43" s="304"/>
      <c r="G43" s="305"/>
      <c r="H43" s="663"/>
      <c r="I43" s="663">
        <f t="shared" si="0"/>
        <v>0</v>
      </c>
    </row>
    <row r="44" spans="1:10" ht="50.25" hidden="1" customHeight="1">
      <c r="A44" s="302" t="s">
        <v>141</v>
      </c>
      <c r="B44" s="302"/>
      <c r="C44" s="306"/>
      <c r="D44" s="304"/>
      <c r="E44" s="304"/>
      <c r="F44" s="304"/>
      <c r="G44" s="305"/>
      <c r="H44" s="663"/>
      <c r="I44" s="663">
        <f t="shared" si="0"/>
        <v>0</v>
      </c>
    </row>
    <row r="45" spans="1:10" ht="1.1499999999999999" hidden="1" customHeight="1">
      <c r="A45" s="317" t="s">
        <v>486</v>
      </c>
      <c r="B45" s="317"/>
      <c r="C45" s="314"/>
      <c r="D45" s="318"/>
      <c r="E45" s="318"/>
      <c r="F45" s="319"/>
      <c r="G45" s="305"/>
      <c r="H45" s="321"/>
      <c r="I45" s="663">
        <f t="shared" si="0"/>
        <v>0</v>
      </c>
    </row>
    <row r="46" spans="1:10" ht="49.9" hidden="1" customHeight="1">
      <c r="A46" s="317" t="s">
        <v>174</v>
      </c>
      <c r="B46" s="317"/>
      <c r="C46" s="314"/>
      <c r="D46" s="318"/>
      <c r="E46" s="318"/>
      <c r="F46" s="319"/>
      <c r="G46" s="305"/>
      <c r="H46" s="321"/>
      <c r="I46" s="663">
        <f t="shared" si="0"/>
        <v>0</v>
      </c>
    </row>
    <row r="47" spans="1:10" ht="0.6" hidden="1" customHeight="1">
      <c r="A47" s="317" t="s">
        <v>176</v>
      </c>
      <c r="B47" s="317"/>
      <c r="C47" s="314"/>
      <c r="D47" s="318"/>
      <c r="E47" s="318"/>
      <c r="F47" s="320"/>
      <c r="G47" s="321"/>
      <c r="H47" s="332"/>
      <c r="I47" s="663">
        <f t="shared" si="0"/>
        <v>0</v>
      </c>
    </row>
    <row r="48" spans="1:10" ht="38.25" customHeight="1">
      <c r="A48" s="302" t="s">
        <v>188</v>
      </c>
      <c r="B48" s="294">
        <v>538</v>
      </c>
      <c r="C48" s="306" t="s">
        <v>189</v>
      </c>
      <c r="D48" s="304" t="s">
        <v>162</v>
      </c>
      <c r="E48" s="304" t="s">
        <v>125</v>
      </c>
      <c r="F48" s="304" t="s">
        <v>80</v>
      </c>
      <c r="G48" s="305">
        <f>G49</f>
        <v>0</v>
      </c>
      <c r="H48" s="663"/>
      <c r="I48" s="663">
        <f t="shared" si="0"/>
        <v>0</v>
      </c>
    </row>
    <row r="49" spans="1:9" ht="51.75" customHeight="1">
      <c r="A49" s="302" t="s">
        <v>141</v>
      </c>
      <c r="B49" s="294">
        <v>538</v>
      </c>
      <c r="C49" s="306" t="s">
        <v>189</v>
      </c>
      <c r="D49" s="304" t="s">
        <v>162</v>
      </c>
      <c r="E49" s="304" t="s">
        <v>125</v>
      </c>
      <c r="F49" s="306">
        <v>244</v>
      </c>
      <c r="G49" s="305">
        <v>0</v>
      </c>
      <c r="H49" s="663"/>
      <c r="I49" s="663">
        <f t="shared" si="0"/>
        <v>0</v>
      </c>
    </row>
    <row r="50" spans="1:9" ht="55.5" customHeight="1">
      <c r="A50" s="302" t="s">
        <v>190</v>
      </c>
      <c r="B50" s="294">
        <v>538</v>
      </c>
      <c r="C50" s="306" t="s">
        <v>191</v>
      </c>
      <c r="D50" s="304" t="s">
        <v>162</v>
      </c>
      <c r="E50" s="304" t="s">
        <v>125</v>
      </c>
      <c r="F50" s="304" t="s">
        <v>80</v>
      </c>
      <c r="G50" s="305">
        <f>G51</f>
        <v>0</v>
      </c>
      <c r="H50" s="663"/>
      <c r="I50" s="663">
        <f t="shared" si="0"/>
        <v>0</v>
      </c>
    </row>
    <row r="51" spans="1:9" ht="60" customHeight="1">
      <c r="A51" s="302" t="s">
        <v>141</v>
      </c>
      <c r="B51" s="294">
        <v>538</v>
      </c>
      <c r="C51" s="306" t="s">
        <v>191</v>
      </c>
      <c r="D51" s="304" t="s">
        <v>162</v>
      </c>
      <c r="E51" s="304" t="s">
        <v>125</v>
      </c>
      <c r="F51" s="306">
        <v>244</v>
      </c>
      <c r="G51" s="305">
        <v>0</v>
      </c>
      <c r="H51" s="663"/>
      <c r="I51" s="663">
        <f t="shared" si="0"/>
        <v>0</v>
      </c>
    </row>
    <row r="52" spans="1:9" ht="56.25" customHeight="1">
      <c r="A52" s="302" t="s">
        <v>192</v>
      </c>
      <c r="B52" s="294">
        <v>538</v>
      </c>
      <c r="C52" s="306" t="s">
        <v>193</v>
      </c>
      <c r="D52" s="304" t="s">
        <v>162</v>
      </c>
      <c r="E52" s="304" t="s">
        <v>125</v>
      </c>
      <c r="F52" s="304" t="s">
        <v>80</v>
      </c>
      <c r="G52" s="305">
        <f>G53</f>
        <v>51</v>
      </c>
      <c r="H52" s="663">
        <f>H53</f>
        <v>65</v>
      </c>
      <c r="I52" s="663">
        <f t="shared" si="0"/>
        <v>116</v>
      </c>
    </row>
    <row r="53" spans="1:9" ht="53.25" customHeight="1">
      <c r="A53" s="302" t="s">
        <v>141</v>
      </c>
      <c r="B53" s="294">
        <v>538</v>
      </c>
      <c r="C53" s="306" t="s">
        <v>193</v>
      </c>
      <c r="D53" s="304" t="s">
        <v>162</v>
      </c>
      <c r="E53" s="304" t="s">
        <v>125</v>
      </c>
      <c r="F53" s="306">
        <v>244</v>
      </c>
      <c r="G53" s="305">
        <v>51</v>
      </c>
      <c r="H53" s="663">
        <v>65</v>
      </c>
      <c r="I53" s="663">
        <f t="shared" si="0"/>
        <v>116</v>
      </c>
    </row>
    <row r="54" spans="1:9" ht="36.75" customHeight="1">
      <c r="A54" s="293" t="s">
        <v>143</v>
      </c>
      <c r="B54" s="294">
        <v>538</v>
      </c>
      <c r="C54" s="296" t="s">
        <v>79</v>
      </c>
      <c r="D54" s="296" t="s">
        <v>94</v>
      </c>
      <c r="E54" s="296" t="s">
        <v>135</v>
      </c>
      <c r="F54" s="296" t="s">
        <v>80</v>
      </c>
      <c r="G54" s="297">
        <f>G55</f>
        <v>150</v>
      </c>
      <c r="H54" s="663"/>
      <c r="I54" s="664">
        <f t="shared" si="0"/>
        <v>150</v>
      </c>
    </row>
    <row r="55" spans="1:9" ht="103.5" customHeight="1">
      <c r="A55" s="293" t="s">
        <v>491</v>
      </c>
      <c r="B55" s="294">
        <v>538</v>
      </c>
      <c r="C55" s="296" t="s">
        <v>144</v>
      </c>
      <c r="D55" s="296" t="s">
        <v>94</v>
      </c>
      <c r="E55" s="296" t="s">
        <v>135</v>
      </c>
      <c r="F55" s="296" t="s">
        <v>80</v>
      </c>
      <c r="G55" s="297">
        <f>G56</f>
        <v>150</v>
      </c>
      <c r="H55" s="663"/>
      <c r="I55" s="664">
        <f t="shared" si="0"/>
        <v>150</v>
      </c>
    </row>
    <row r="56" spans="1:9" s="301" customFormat="1" ht="93" customHeight="1">
      <c r="A56" s="298" t="s">
        <v>492</v>
      </c>
      <c r="B56" s="294">
        <v>538</v>
      </c>
      <c r="C56" s="307" t="s">
        <v>145</v>
      </c>
      <c r="D56" s="296" t="s">
        <v>94</v>
      </c>
      <c r="E56" s="296" t="s">
        <v>135</v>
      </c>
      <c r="F56" s="299" t="s">
        <v>80</v>
      </c>
      <c r="G56" s="300">
        <f>G57</f>
        <v>150</v>
      </c>
      <c r="H56" s="664"/>
      <c r="I56" s="664">
        <f t="shared" si="0"/>
        <v>150</v>
      </c>
    </row>
    <row r="57" spans="1:9" ht="54" customHeight="1">
      <c r="A57" s="302" t="s">
        <v>146</v>
      </c>
      <c r="B57" s="294">
        <v>538</v>
      </c>
      <c r="C57" s="306" t="s">
        <v>147</v>
      </c>
      <c r="D57" s="304" t="s">
        <v>94</v>
      </c>
      <c r="E57" s="304" t="s">
        <v>135</v>
      </c>
      <c r="F57" s="304" t="s">
        <v>80</v>
      </c>
      <c r="G57" s="305">
        <f>G58+G60+G62+G64</f>
        <v>150</v>
      </c>
      <c r="H57" s="663"/>
      <c r="I57" s="663">
        <f t="shared" si="0"/>
        <v>150</v>
      </c>
    </row>
    <row r="58" spans="1:9" ht="36" customHeight="1">
      <c r="A58" s="302" t="s">
        <v>148</v>
      </c>
      <c r="B58" s="294">
        <v>538</v>
      </c>
      <c r="C58" s="306" t="s">
        <v>149</v>
      </c>
      <c r="D58" s="304" t="s">
        <v>94</v>
      </c>
      <c r="E58" s="304" t="s">
        <v>135</v>
      </c>
      <c r="F58" s="304" t="s">
        <v>80</v>
      </c>
      <c r="G58" s="305">
        <f>G59</f>
        <v>0</v>
      </c>
      <c r="H58" s="663"/>
      <c r="I58" s="663">
        <f t="shared" si="0"/>
        <v>0</v>
      </c>
    </row>
    <row r="59" spans="1:9" ht="51" customHeight="1">
      <c r="A59" s="302" t="s">
        <v>141</v>
      </c>
      <c r="B59" s="294">
        <v>538</v>
      </c>
      <c r="C59" s="306" t="s">
        <v>149</v>
      </c>
      <c r="D59" s="304" t="s">
        <v>94</v>
      </c>
      <c r="E59" s="304" t="s">
        <v>135</v>
      </c>
      <c r="F59" s="306">
        <v>244</v>
      </c>
      <c r="G59" s="305">
        <v>0</v>
      </c>
      <c r="H59" s="663"/>
      <c r="I59" s="663">
        <f t="shared" si="0"/>
        <v>0</v>
      </c>
    </row>
    <row r="60" spans="1:9" ht="51.75" customHeight="1">
      <c r="A60" s="302" t="s">
        <v>150</v>
      </c>
      <c r="B60" s="294">
        <v>538</v>
      </c>
      <c r="C60" s="306" t="s">
        <v>151</v>
      </c>
      <c r="D60" s="304" t="s">
        <v>94</v>
      </c>
      <c r="E60" s="304" t="s">
        <v>135</v>
      </c>
      <c r="F60" s="304" t="s">
        <v>80</v>
      </c>
      <c r="G60" s="305">
        <v>0</v>
      </c>
      <c r="H60" s="663"/>
      <c r="I60" s="663">
        <f t="shared" si="0"/>
        <v>0</v>
      </c>
    </row>
    <row r="61" spans="1:9" ht="54" customHeight="1">
      <c r="A61" s="302" t="s">
        <v>141</v>
      </c>
      <c r="B61" s="294">
        <v>538</v>
      </c>
      <c r="C61" s="306" t="s">
        <v>151</v>
      </c>
      <c r="D61" s="304" t="s">
        <v>94</v>
      </c>
      <c r="E61" s="304" t="s">
        <v>135</v>
      </c>
      <c r="F61" s="306">
        <v>244</v>
      </c>
      <c r="G61" s="305">
        <v>0</v>
      </c>
      <c r="H61" s="663"/>
      <c r="I61" s="663">
        <f t="shared" si="0"/>
        <v>0</v>
      </c>
    </row>
    <row r="62" spans="1:9" ht="36" customHeight="1">
      <c r="A62" s="302" t="s">
        <v>152</v>
      </c>
      <c r="B62" s="294">
        <v>538</v>
      </c>
      <c r="C62" s="306" t="s">
        <v>153</v>
      </c>
      <c r="D62" s="304" t="s">
        <v>94</v>
      </c>
      <c r="E62" s="304" t="s">
        <v>135</v>
      </c>
      <c r="F62" s="304" t="s">
        <v>80</v>
      </c>
      <c r="G62" s="305">
        <f>G63</f>
        <v>0</v>
      </c>
      <c r="H62" s="663"/>
      <c r="I62" s="663">
        <f t="shared" si="0"/>
        <v>0</v>
      </c>
    </row>
    <row r="63" spans="1:9" ht="52.5" customHeight="1">
      <c r="A63" s="302" t="s">
        <v>141</v>
      </c>
      <c r="B63" s="294">
        <v>538</v>
      </c>
      <c r="C63" s="306" t="s">
        <v>154</v>
      </c>
      <c r="D63" s="304" t="s">
        <v>94</v>
      </c>
      <c r="E63" s="304" t="s">
        <v>135</v>
      </c>
      <c r="F63" s="306">
        <v>244</v>
      </c>
      <c r="G63" s="305">
        <v>0</v>
      </c>
      <c r="H63" s="663"/>
      <c r="I63" s="663">
        <f t="shared" si="0"/>
        <v>0</v>
      </c>
    </row>
    <row r="64" spans="1:9" ht="42" customHeight="1">
      <c r="A64" s="322" t="s">
        <v>155</v>
      </c>
      <c r="B64" s="294">
        <v>538</v>
      </c>
      <c r="C64" s="323" t="s">
        <v>156</v>
      </c>
      <c r="D64" s="324" t="s">
        <v>94</v>
      </c>
      <c r="E64" s="324" t="s">
        <v>135</v>
      </c>
      <c r="F64" s="324" t="s">
        <v>80</v>
      </c>
      <c r="G64" s="325">
        <f>G65</f>
        <v>150</v>
      </c>
      <c r="H64" s="663"/>
      <c r="I64" s="663">
        <f t="shared" si="0"/>
        <v>150</v>
      </c>
    </row>
    <row r="65" spans="1:9" ht="54" customHeight="1">
      <c r="A65" s="313" t="s">
        <v>141</v>
      </c>
      <c r="B65" s="294">
        <v>538</v>
      </c>
      <c r="C65" s="323" t="s">
        <v>156</v>
      </c>
      <c r="D65" s="324" t="s">
        <v>94</v>
      </c>
      <c r="E65" s="324" t="s">
        <v>135</v>
      </c>
      <c r="F65" s="324" t="s">
        <v>121</v>
      </c>
      <c r="G65" s="325">
        <v>150</v>
      </c>
      <c r="H65" s="663"/>
      <c r="I65" s="663">
        <f t="shared" si="0"/>
        <v>150</v>
      </c>
    </row>
    <row r="66" spans="1:9" ht="16.5">
      <c r="A66" s="293" t="s">
        <v>76</v>
      </c>
      <c r="B66" s="326">
        <v>538</v>
      </c>
      <c r="C66" s="296" t="s">
        <v>79</v>
      </c>
      <c r="D66" s="296" t="s">
        <v>77</v>
      </c>
      <c r="E66" s="296" t="s">
        <v>78</v>
      </c>
      <c r="F66" s="296" t="s">
        <v>80</v>
      </c>
      <c r="G66" s="297">
        <f>G67+G74</f>
        <v>2204.8000000000002</v>
      </c>
      <c r="H66" s="663">
        <f>H67+H74</f>
        <v>617.79999999999995</v>
      </c>
      <c r="I66" s="664">
        <f t="shared" si="0"/>
        <v>2822.6000000000004</v>
      </c>
    </row>
    <row r="67" spans="1:9" ht="70.900000000000006" customHeight="1">
      <c r="A67" s="327" t="s">
        <v>81</v>
      </c>
      <c r="B67" s="326">
        <v>538</v>
      </c>
      <c r="C67" s="296" t="s">
        <v>79</v>
      </c>
      <c r="D67" s="296" t="s">
        <v>77</v>
      </c>
      <c r="E67" s="296" t="s">
        <v>82</v>
      </c>
      <c r="F67" s="296" t="s">
        <v>80</v>
      </c>
      <c r="G67" s="328">
        <f>G68</f>
        <v>879.90000000000009</v>
      </c>
      <c r="H67" s="663">
        <v>250</v>
      </c>
      <c r="I67" s="664">
        <f t="shared" si="0"/>
        <v>1129.9000000000001</v>
      </c>
    </row>
    <row r="68" spans="1:9" ht="31.5">
      <c r="A68" s="329" t="s">
        <v>83</v>
      </c>
      <c r="B68" s="330">
        <v>538</v>
      </c>
      <c r="C68" s="331" t="s">
        <v>84</v>
      </c>
      <c r="D68" s="315" t="s">
        <v>77</v>
      </c>
      <c r="E68" s="315" t="s">
        <v>82</v>
      </c>
      <c r="F68" s="315" t="s">
        <v>80</v>
      </c>
      <c r="G68" s="332">
        <f>G69</f>
        <v>879.90000000000009</v>
      </c>
      <c r="H68" s="663">
        <v>250</v>
      </c>
      <c r="I68" s="663">
        <f t="shared" si="0"/>
        <v>1129.9000000000001</v>
      </c>
    </row>
    <row r="69" spans="1:9" ht="16.5">
      <c r="A69" s="329" t="s">
        <v>85</v>
      </c>
      <c r="B69" s="330">
        <v>538</v>
      </c>
      <c r="C69" s="331" t="s">
        <v>86</v>
      </c>
      <c r="D69" s="315" t="s">
        <v>77</v>
      </c>
      <c r="E69" s="315" t="s">
        <v>82</v>
      </c>
      <c r="F69" s="315" t="s">
        <v>80</v>
      </c>
      <c r="G69" s="332">
        <f>G70</f>
        <v>879.90000000000009</v>
      </c>
      <c r="H69" s="663">
        <v>250</v>
      </c>
      <c r="I69" s="663">
        <f t="shared" si="0"/>
        <v>1129.9000000000001</v>
      </c>
    </row>
    <row r="70" spans="1:9" ht="53.45" customHeight="1">
      <c r="A70" s="333" t="s">
        <v>87</v>
      </c>
      <c r="B70" s="330">
        <v>538</v>
      </c>
      <c r="C70" s="331" t="s">
        <v>88</v>
      </c>
      <c r="D70" s="315" t="s">
        <v>77</v>
      </c>
      <c r="E70" s="315" t="s">
        <v>82</v>
      </c>
      <c r="F70" s="315" t="s">
        <v>80</v>
      </c>
      <c r="G70" s="332">
        <f>G72+G73</f>
        <v>879.90000000000009</v>
      </c>
      <c r="H70" s="663">
        <v>250</v>
      </c>
      <c r="I70" s="663">
        <f t="shared" si="0"/>
        <v>1129.9000000000001</v>
      </c>
    </row>
    <row r="71" spans="1:9" ht="61.9" customHeight="1">
      <c r="A71" s="333" t="s">
        <v>89</v>
      </c>
      <c r="B71" s="330">
        <v>538</v>
      </c>
      <c r="C71" s="334" t="s">
        <v>88</v>
      </c>
      <c r="D71" s="335" t="s">
        <v>77</v>
      </c>
      <c r="E71" s="335" t="s">
        <v>82</v>
      </c>
      <c r="F71" s="315" t="s">
        <v>90</v>
      </c>
      <c r="G71" s="332">
        <f>G72+G73</f>
        <v>879.90000000000009</v>
      </c>
      <c r="H71" s="663">
        <f>H72+H73</f>
        <v>250</v>
      </c>
      <c r="I71" s="663">
        <f t="shared" si="0"/>
        <v>1129.9000000000001</v>
      </c>
    </row>
    <row r="72" spans="1:9" ht="57" customHeight="1">
      <c r="A72" s="333" t="s">
        <v>91</v>
      </c>
      <c r="B72" s="330">
        <v>538</v>
      </c>
      <c r="C72" s="331" t="s">
        <v>88</v>
      </c>
      <c r="D72" s="315" t="s">
        <v>77</v>
      </c>
      <c r="E72" s="315" t="s">
        <v>82</v>
      </c>
      <c r="F72" s="320">
        <v>121</v>
      </c>
      <c r="G72" s="336">
        <v>712.6</v>
      </c>
      <c r="H72" s="663">
        <v>100</v>
      </c>
      <c r="I72" s="663">
        <f t="shared" si="0"/>
        <v>812.6</v>
      </c>
    </row>
    <row r="73" spans="1:9" ht="94.5">
      <c r="A73" s="333" t="s">
        <v>92</v>
      </c>
      <c r="B73" s="330">
        <v>538</v>
      </c>
      <c r="C73" s="331" t="s">
        <v>88</v>
      </c>
      <c r="D73" s="315" t="s">
        <v>77</v>
      </c>
      <c r="E73" s="315" t="s">
        <v>82</v>
      </c>
      <c r="F73" s="320">
        <v>129</v>
      </c>
      <c r="G73" s="332">
        <v>167.3</v>
      </c>
      <c r="H73" s="663">
        <v>150</v>
      </c>
      <c r="I73" s="663">
        <f t="shared" si="0"/>
        <v>317.3</v>
      </c>
    </row>
    <row r="74" spans="1:9" ht="78.75">
      <c r="A74" s="327" t="s">
        <v>93</v>
      </c>
      <c r="B74" s="326">
        <v>538</v>
      </c>
      <c r="C74" s="337" t="s">
        <v>79</v>
      </c>
      <c r="D74" s="296" t="s">
        <v>77</v>
      </c>
      <c r="E74" s="296" t="s">
        <v>94</v>
      </c>
      <c r="F74" s="296" t="s">
        <v>80</v>
      </c>
      <c r="G74" s="328">
        <f>G75</f>
        <v>1324.9</v>
      </c>
      <c r="H74" s="663">
        <f>H75</f>
        <v>367.8</v>
      </c>
      <c r="I74" s="664">
        <f t="shared" si="0"/>
        <v>1692.7</v>
      </c>
    </row>
    <row r="75" spans="1:9" ht="31.5">
      <c r="A75" s="329" t="s">
        <v>95</v>
      </c>
      <c r="B75" s="330">
        <v>538</v>
      </c>
      <c r="C75" s="331" t="s">
        <v>84</v>
      </c>
      <c r="D75" s="315" t="s">
        <v>77</v>
      </c>
      <c r="E75" s="315" t="s">
        <v>94</v>
      </c>
      <c r="F75" s="315" t="s">
        <v>80</v>
      </c>
      <c r="G75" s="332">
        <f>G76</f>
        <v>1324.9</v>
      </c>
      <c r="H75" s="663">
        <f>H76</f>
        <v>367.8</v>
      </c>
      <c r="I75" s="663">
        <f t="shared" si="0"/>
        <v>1692.7</v>
      </c>
    </row>
    <row r="76" spans="1:9" ht="16.5">
      <c r="A76" s="329" t="s">
        <v>96</v>
      </c>
      <c r="B76" s="330">
        <v>538</v>
      </c>
      <c r="C76" s="331" t="s">
        <v>97</v>
      </c>
      <c r="D76" s="315" t="s">
        <v>77</v>
      </c>
      <c r="E76" s="315" t="s">
        <v>94</v>
      </c>
      <c r="F76" s="315" t="s">
        <v>80</v>
      </c>
      <c r="G76" s="332">
        <f>G77+G81</f>
        <v>1324.9</v>
      </c>
      <c r="H76" s="663">
        <f>H77+H81</f>
        <v>367.8</v>
      </c>
      <c r="I76" s="663">
        <f t="shared" ref="I76:I139" si="1">G76+H76</f>
        <v>1692.7</v>
      </c>
    </row>
    <row r="77" spans="1:9" ht="47.25">
      <c r="A77" s="329" t="s">
        <v>98</v>
      </c>
      <c r="B77" s="330">
        <v>538</v>
      </c>
      <c r="C77" s="331" t="s">
        <v>99</v>
      </c>
      <c r="D77" s="315" t="s">
        <v>77</v>
      </c>
      <c r="E77" s="315" t="s">
        <v>94</v>
      </c>
      <c r="F77" s="315" t="s">
        <v>80</v>
      </c>
      <c r="G77" s="332">
        <f>G78</f>
        <v>1023.6</v>
      </c>
      <c r="H77" s="663">
        <f>H78</f>
        <v>250</v>
      </c>
      <c r="I77" s="663">
        <f t="shared" si="1"/>
        <v>1273.5999999999999</v>
      </c>
    </row>
    <row r="78" spans="1:9" ht="47.25">
      <c r="A78" s="338" t="s">
        <v>89</v>
      </c>
      <c r="B78" s="330">
        <v>538</v>
      </c>
      <c r="C78" s="331" t="s">
        <v>99</v>
      </c>
      <c r="D78" s="315" t="s">
        <v>77</v>
      </c>
      <c r="E78" s="315" t="s">
        <v>94</v>
      </c>
      <c r="F78" s="315" t="s">
        <v>90</v>
      </c>
      <c r="G78" s="332">
        <f>G79+G80</f>
        <v>1023.6</v>
      </c>
      <c r="H78" s="663">
        <f>H79+H80</f>
        <v>250</v>
      </c>
      <c r="I78" s="663">
        <f t="shared" si="1"/>
        <v>1273.5999999999999</v>
      </c>
    </row>
    <row r="79" spans="1:9" ht="31.5">
      <c r="A79" s="339" t="s">
        <v>91</v>
      </c>
      <c r="B79" s="330">
        <v>538</v>
      </c>
      <c r="C79" s="331" t="s">
        <v>99</v>
      </c>
      <c r="D79" s="315" t="s">
        <v>77</v>
      </c>
      <c r="E79" s="315" t="s">
        <v>94</v>
      </c>
      <c r="F79" s="340">
        <v>121</v>
      </c>
      <c r="G79" s="332">
        <v>769.6</v>
      </c>
      <c r="H79" s="663">
        <v>100</v>
      </c>
      <c r="I79" s="663">
        <f t="shared" si="1"/>
        <v>869.6</v>
      </c>
    </row>
    <row r="80" spans="1:9" ht="94.5">
      <c r="A80" s="339" t="s">
        <v>92</v>
      </c>
      <c r="B80" s="330">
        <v>538</v>
      </c>
      <c r="C80" s="331" t="s">
        <v>100</v>
      </c>
      <c r="D80" s="315" t="s">
        <v>77</v>
      </c>
      <c r="E80" s="315" t="s">
        <v>94</v>
      </c>
      <c r="F80" s="340">
        <v>129</v>
      </c>
      <c r="G80" s="332">
        <v>254</v>
      </c>
      <c r="H80" s="663">
        <v>150</v>
      </c>
      <c r="I80" s="663">
        <f t="shared" si="1"/>
        <v>404</v>
      </c>
    </row>
    <row r="81" spans="1:9" ht="31.5">
      <c r="A81" s="341" t="s">
        <v>101</v>
      </c>
      <c r="B81" s="330">
        <v>538</v>
      </c>
      <c r="C81" s="331" t="s">
        <v>100</v>
      </c>
      <c r="D81" s="315" t="s">
        <v>77</v>
      </c>
      <c r="E81" s="315" t="s">
        <v>94</v>
      </c>
      <c r="F81" s="340" t="s">
        <v>80</v>
      </c>
      <c r="G81" s="332">
        <f>G82+G83+G84</f>
        <v>301.30000000000007</v>
      </c>
      <c r="H81" s="663">
        <f>H82</f>
        <v>117.8</v>
      </c>
      <c r="I81" s="663">
        <f t="shared" si="1"/>
        <v>419.10000000000008</v>
      </c>
    </row>
    <row r="82" spans="1:9" ht="49.9" customHeight="1">
      <c r="A82" s="329" t="s">
        <v>102</v>
      </c>
      <c r="B82" s="330">
        <v>538</v>
      </c>
      <c r="C82" s="331" t="s">
        <v>100</v>
      </c>
      <c r="D82" s="315" t="s">
        <v>77</v>
      </c>
      <c r="E82" s="315" t="s">
        <v>94</v>
      </c>
      <c r="F82" s="340">
        <v>244</v>
      </c>
      <c r="G82" s="332">
        <v>290.60000000000002</v>
      </c>
      <c r="H82" s="663">
        <v>117.8</v>
      </c>
      <c r="I82" s="663">
        <f t="shared" si="1"/>
        <v>408.40000000000003</v>
      </c>
    </row>
    <row r="83" spans="1:9" ht="40.9" customHeight="1">
      <c r="A83" s="342" t="s">
        <v>103</v>
      </c>
      <c r="B83" s="330">
        <v>538</v>
      </c>
      <c r="C83" s="331" t="s">
        <v>100</v>
      </c>
      <c r="D83" s="315" t="s">
        <v>77</v>
      </c>
      <c r="E83" s="315" t="s">
        <v>94</v>
      </c>
      <c r="F83" s="340">
        <v>851</v>
      </c>
      <c r="G83" s="332">
        <v>10.1</v>
      </c>
      <c r="H83" s="663"/>
      <c r="I83" s="663">
        <f t="shared" si="1"/>
        <v>10.1</v>
      </c>
    </row>
    <row r="84" spans="1:9" ht="31.5">
      <c r="A84" s="342" t="s">
        <v>104</v>
      </c>
      <c r="B84" s="326">
        <v>538</v>
      </c>
      <c r="C84" s="331" t="s">
        <v>100</v>
      </c>
      <c r="D84" s="315" t="s">
        <v>77</v>
      </c>
      <c r="E84" s="315" t="s">
        <v>94</v>
      </c>
      <c r="F84" s="340">
        <v>852</v>
      </c>
      <c r="G84" s="332">
        <v>0.6</v>
      </c>
      <c r="H84" s="663"/>
      <c r="I84" s="663">
        <f t="shared" si="1"/>
        <v>0.6</v>
      </c>
    </row>
    <row r="85" spans="1:9" ht="16.5">
      <c r="A85" s="343" t="s">
        <v>122</v>
      </c>
      <c r="B85" s="326">
        <v>538</v>
      </c>
      <c r="C85" s="344" t="s">
        <v>123</v>
      </c>
      <c r="D85" s="296" t="s">
        <v>82</v>
      </c>
      <c r="E85" s="296" t="s">
        <v>78</v>
      </c>
      <c r="F85" s="345" t="s">
        <v>80</v>
      </c>
      <c r="G85" s="346">
        <f>G86</f>
        <v>202.4</v>
      </c>
      <c r="H85" s="663"/>
      <c r="I85" s="664">
        <f t="shared" si="1"/>
        <v>202.4</v>
      </c>
    </row>
    <row r="86" spans="1:9" ht="31.5">
      <c r="A86" s="347" t="s">
        <v>124</v>
      </c>
      <c r="B86" s="330">
        <v>538</v>
      </c>
      <c r="C86" s="348" t="s">
        <v>79</v>
      </c>
      <c r="D86" s="315" t="s">
        <v>82</v>
      </c>
      <c r="E86" s="315" t="s">
        <v>125</v>
      </c>
      <c r="F86" s="349" t="s">
        <v>80</v>
      </c>
      <c r="G86" s="350">
        <f>G87</f>
        <v>202.4</v>
      </c>
      <c r="H86" s="663"/>
      <c r="I86" s="663">
        <f t="shared" si="1"/>
        <v>202.4</v>
      </c>
    </row>
    <row r="87" spans="1:9" ht="16.5">
      <c r="A87" s="347" t="s">
        <v>126</v>
      </c>
      <c r="B87" s="330">
        <v>538</v>
      </c>
      <c r="C87" s="348" t="s">
        <v>127</v>
      </c>
      <c r="D87" s="315" t="s">
        <v>82</v>
      </c>
      <c r="E87" s="315" t="s">
        <v>125</v>
      </c>
      <c r="F87" s="349" t="s">
        <v>80</v>
      </c>
      <c r="G87" s="350">
        <f>G88</f>
        <v>202.4</v>
      </c>
      <c r="H87" s="663"/>
      <c r="I87" s="663">
        <f t="shared" si="1"/>
        <v>202.4</v>
      </c>
    </row>
    <row r="88" spans="1:9" ht="31.5">
      <c r="A88" s="347" t="s">
        <v>128</v>
      </c>
      <c r="B88" s="330">
        <v>538</v>
      </c>
      <c r="C88" s="348" t="s">
        <v>129</v>
      </c>
      <c r="D88" s="315" t="s">
        <v>82</v>
      </c>
      <c r="E88" s="315" t="s">
        <v>125</v>
      </c>
      <c r="F88" s="349" t="s">
        <v>80</v>
      </c>
      <c r="G88" s="350">
        <f>G89</f>
        <v>202.4</v>
      </c>
      <c r="H88" s="663"/>
      <c r="I88" s="663">
        <f t="shared" si="1"/>
        <v>202.4</v>
      </c>
    </row>
    <row r="89" spans="1:9" ht="47.25">
      <c r="A89" s="347" t="s">
        <v>130</v>
      </c>
      <c r="B89" s="330">
        <v>538</v>
      </c>
      <c r="C89" s="348" t="s">
        <v>131</v>
      </c>
      <c r="D89" s="315" t="s">
        <v>82</v>
      </c>
      <c r="E89" s="315" t="s">
        <v>125</v>
      </c>
      <c r="F89" s="349" t="s">
        <v>80</v>
      </c>
      <c r="G89" s="350">
        <f>G90+G93</f>
        <v>202.4</v>
      </c>
      <c r="H89" s="663"/>
      <c r="I89" s="663">
        <f t="shared" si="1"/>
        <v>202.4</v>
      </c>
    </row>
    <row r="90" spans="1:9" ht="47.25">
      <c r="A90" s="338" t="s">
        <v>89</v>
      </c>
      <c r="B90" s="330">
        <v>538</v>
      </c>
      <c r="C90" s="348" t="s">
        <v>131</v>
      </c>
      <c r="D90" s="315" t="s">
        <v>82</v>
      </c>
      <c r="E90" s="315" t="s">
        <v>125</v>
      </c>
      <c r="F90" s="349" t="s">
        <v>90</v>
      </c>
      <c r="G90" s="350">
        <f>G91+G92</f>
        <v>190</v>
      </c>
      <c r="H90" s="663"/>
      <c r="I90" s="663">
        <f t="shared" si="1"/>
        <v>190</v>
      </c>
    </row>
    <row r="91" spans="1:9" ht="47.25">
      <c r="A91" s="347" t="s">
        <v>132</v>
      </c>
      <c r="B91" s="330">
        <v>538</v>
      </c>
      <c r="C91" s="348" t="s">
        <v>131</v>
      </c>
      <c r="D91" s="315" t="s">
        <v>82</v>
      </c>
      <c r="E91" s="315" t="s">
        <v>125</v>
      </c>
      <c r="F91" s="348">
        <v>121</v>
      </c>
      <c r="G91" s="350">
        <v>146</v>
      </c>
      <c r="H91" s="663"/>
      <c r="I91" s="663">
        <f t="shared" si="1"/>
        <v>146</v>
      </c>
    </row>
    <row r="92" spans="1:9" ht="94.5">
      <c r="A92" s="347" t="s">
        <v>92</v>
      </c>
      <c r="B92" s="330">
        <v>538</v>
      </c>
      <c r="C92" s="348" t="s">
        <v>131</v>
      </c>
      <c r="D92" s="315" t="s">
        <v>82</v>
      </c>
      <c r="E92" s="315" t="s">
        <v>125</v>
      </c>
      <c r="F92" s="348">
        <v>129</v>
      </c>
      <c r="G92" s="350">
        <v>44</v>
      </c>
      <c r="H92" s="663"/>
      <c r="I92" s="663">
        <f t="shared" si="1"/>
        <v>44</v>
      </c>
    </row>
    <row r="93" spans="1:9" ht="47.25">
      <c r="A93" s="347" t="s">
        <v>102</v>
      </c>
      <c r="B93" s="330">
        <v>538</v>
      </c>
      <c r="C93" s="348" t="s">
        <v>131</v>
      </c>
      <c r="D93" s="315" t="s">
        <v>82</v>
      </c>
      <c r="E93" s="315" t="s">
        <v>125</v>
      </c>
      <c r="F93" s="348">
        <v>244</v>
      </c>
      <c r="G93" s="350">
        <v>12.4</v>
      </c>
      <c r="H93" s="663"/>
      <c r="I93" s="663">
        <f t="shared" si="1"/>
        <v>12.4</v>
      </c>
    </row>
    <row r="94" spans="1:9" ht="16.5" hidden="1">
      <c r="A94" s="351" t="s">
        <v>142</v>
      </c>
      <c r="B94" s="326">
        <v>538</v>
      </c>
      <c r="C94" s="344" t="s">
        <v>79</v>
      </c>
      <c r="D94" s="296" t="s">
        <v>94</v>
      </c>
      <c r="E94" s="296" t="s">
        <v>78</v>
      </c>
      <c r="F94" s="296" t="s">
        <v>80</v>
      </c>
      <c r="G94" s="297">
        <f>G95+G111</f>
        <v>0</v>
      </c>
      <c r="H94" s="663"/>
      <c r="I94" s="663">
        <f t="shared" si="1"/>
        <v>0</v>
      </c>
    </row>
    <row r="95" spans="1:9" ht="31.5" hidden="1">
      <c r="A95" s="293" t="s">
        <v>143</v>
      </c>
      <c r="B95" s="326">
        <v>538</v>
      </c>
      <c r="C95" s="296" t="s">
        <v>79</v>
      </c>
      <c r="D95" s="296" t="s">
        <v>94</v>
      </c>
      <c r="E95" s="296" t="s">
        <v>135</v>
      </c>
      <c r="F95" s="296" t="s">
        <v>80</v>
      </c>
      <c r="G95" s="297">
        <f>G97</f>
        <v>0</v>
      </c>
      <c r="H95" s="663"/>
      <c r="I95" s="663">
        <f t="shared" si="1"/>
        <v>0</v>
      </c>
    </row>
    <row r="96" spans="1:9" ht="110.25" hidden="1">
      <c r="A96" s="352" t="s">
        <v>480</v>
      </c>
      <c r="B96" s="330">
        <v>538</v>
      </c>
      <c r="C96" s="315" t="s">
        <v>144</v>
      </c>
      <c r="D96" s="315" t="s">
        <v>94</v>
      </c>
      <c r="E96" s="315" t="s">
        <v>135</v>
      </c>
      <c r="F96" s="315" t="s">
        <v>80</v>
      </c>
      <c r="G96" s="353">
        <f>G97</f>
        <v>0</v>
      </c>
      <c r="H96" s="663"/>
      <c r="I96" s="663">
        <f t="shared" si="1"/>
        <v>0</v>
      </c>
    </row>
    <row r="97" spans="1:9" ht="63" hidden="1">
      <c r="A97" s="317" t="s">
        <v>462</v>
      </c>
      <c r="B97" s="330">
        <v>538</v>
      </c>
      <c r="C97" s="319" t="s">
        <v>145</v>
      </c>
      <c r="D97" s="318" t="s">
        <v>94</v>
      </c>
      <c r="E97" s="318" t="s">
        <v>135</v>
      </c>
      <c r="F97" s="318" t="s">
        <v>80</v>
      </c>
      <c r="G97" s="321">
        <f>G98+G105+G107+G110</f>
        <v>0</v>
      </c>
      <c r="H97" s="663"/>
      <c r="I97" s="663">
        <f t="shared" si="1"/>
        <v>0</v>
      </c>
    </row>
    <row r="98" spans="1:9" ht="47.25" hidden="1">
      <c r="A98" s="317" t="s">
        <v>146</v>
      </c>
      <c r="B98" s="330">
        <v>538</v>
      </c>
      <c r="C98" s="319" t="s">
        <v>147</v>
      </c>
      <c r="D98" s="318" t="s">
        <v>94</v>
      </c>
      <c r="E98" s="318" t="s">
        <v>135</v>
      </c>
      <c r="F98" s="318" t="s">
        <v>80</v>
      </c>
      <c r="G98" s="321">
        <f>G99</f>
        <v>0</v>
      </c>
      <c r="H98" s="663"/>
      <c r="I98" s="663">
        <f t="shared" si="1"/>
        <v>0</v>
      </c>
    </row>
    <row r="99" spans="1:9" ht="31.5" hidden="1">
      <c r="A99" s="329" t="s">
        <v>148</v>
      </c>
      <c r="B99" s="330">
        <v>538</v>
      </c>
      <c r="C99" s="320" t="s">
        <v>149</v>
      </c>
      <c r="D99" s="318" t="s">
        <v>94</v>
      </c>
      <c r="E99" s="318" t="s">
        <v>135</v>
      </c>
      <c r="F99" s="318" t="s">
        <v>80</v>
      </c>
      <c r="G99" s="332">
        <f>G100</f>
        <v>0</v>
      </c>
      <c r="H99" s="663"/>
      <c r="I99" s="663">
        <f t="shared" si="1"/>
        <v>0</v>
      </c>
    </row>
    <row r="100" spans="1:9" ht="63" hidden="1">
      <c r="A100" s="317" t="s">
        <v>141</v>
      </c>
      <c r="B100" s="330">
        <v>538</v>
      </c>
      <c r="C100" s="320" t="s">
        <v>149</v>
      </c>
      <c r="D100" s="318" t="s">
        <v>94</v>
      </c>
      <c r="E100" s="318" t="s">
        <v>135</v>
      </c>
      <c r="F100" s="320">
        <v>244</v>
      </c>
      <c r="G100" s="332">
        <v>0</v>
      </c>
      <c r="H100" s="663"/>
      <c r="I100" s="663">
        <f t="shared" si="1"/>
        <v>0</v>
      </c>
    </row>
    <row r="101" spans="1:9" ht="47.25" hidden="1">
      <c r="A101" s="317" t="s">
        <v>150</v>
      </c>
      <c r="B101" s="330">
        <v>538</v>
      </c>
      <c r="C101" s="320" t="s">
        <v>151</v>
      </c>
      <c r="D101" s="318" t="s">
        <v>94</v>
      </c>
      <c r="E101" s="318" t="s">
        <v>135</v>
      </c>
      <c r="F101" s="318" t="s">
        <v>80</v>
      </c>
      <c r="G101" s="332">
        <f>G102</f>
        <v>15</v>
      </c>
      <c r="H101" s="663"/>
      <c r="I101" s="663">
        <f t="shared" si="1"/>
        <v>15</v>
      </c>
    </row>
    <row r="102" spans="1:9" ht="63" hidden="1">
      <c r="A102" s="317" t="s">
        <v>141</v>
      </c>
      <c r="B102" s="330">
        <v>538</v>
      </c>
      <c r="C102" s="320" t="s">
        <v>151</v>
      </c>
      <c r="D102" s="318" t="s">
        <v>94</v>
      </c>
      <c r="E102" s="318" t="s">
        <v>135</v>
      </c>
      <c r="F102" s="320">
        <v>244</v>
      </c>
      <c r="G102" s="332">
        <v>15</v>
      </c>
      <c r="H102" s="663"/>
      <c r="I102" s="663">
        <f t="shared" si="1"/>
        <v>15</v>
      </c>
    </row>
    <row r="103" spans="1:9" ht="31.5" hidden="1">
      <c r="A103" s="354" t="s">
        <v>155</v>
      </c>
      <c r="B103" s="330">
        <v>538</v>
      </c>
      <c r="C103" s="355" t="s">
        <v>156</v>
      </c>
      <c r="D103" s="340" t="s">
        <v>94</v>
      </c>
      <c r="E103" s="340" t="s">
        <v>135</v>
      </c>
      <c r="F103" s="318" t="s">
        <v>80</v>
      </c>
      <c r="G103" s="332">
        <f>G104</f>
        <v>0</v>
      </c>
      <c r="H103" s="663"/>
      <c r="I103" s="663">
        <f t="shared" si="1"/>
        <v>0</v>
      </c>
    </row>
    <row r="104" spans="1:9" ht="63" hidden="1">
      <c r="A104" s="317" t="s">
        <v>141</v>
      </c>
      <c r="B104" s="330">
        <v>538</v>
      </c>
      <c r="C104" s="320" t="s">
        <v>156</v>
      </c>
      <c r="D104" s="340" t="s">
        <v>94</v>
      </c>
      <c r="E104" s="340" t="s">
        <v>135</v>
      </c>
      <c r="F104" s="318" t="s">
        <v>121</v>
      </c>
      <c r="G104" s="332"/>
      <c r="H104" s="663"/>
      <c r="I104" s="663">
        <f t="shared" si="1"/>
        <v>0</v>
      </c>
    </row>
    <row r="105" spans="1:9" ht="31.5" hidden="1">
      <c r="A105" s="302" t="s">
        <v>152</v>
      </c>
      <c r="B105" s="330">
        <v>538</v>
      </c>
      <c r="C105" s="306" t="s">
        <v>151</v>
      </c>
      <c r="D105" s="304" t="s">
        <v>94</v>
      </c>
      <c r="E105" s="304" t="s">
        <v>135</v>
      </c>
      <c r="F105" s="304" t="s">
        <v>80</v>
      </c>
      <c r="G105" s="305">
        <f>G106</f>
        <v>0</v>
      </c>
      <c r="H105" s="663"/>
      <c r="I105" s="663">
        <f t="shared" si="1"/>
        <v>0</v>
      </c>
    </row>
    <row r="106" spans="1:9" ht="63" hidden="1">
      <c r="A106" s="302" t="s">
        <v>141</v>
      </c>
      <c r="B106" s="330">
        <v>538</v>
      </c>
      <c r="C106" s="306" t="s">
        <v>151</v>
      </c>
      <c r="D106" s="304" t="s">
        <v>94</v>
      </c>
      <c r="E106" s="304" t="s">
        <v>135</v>
      </c>
      <c r="F106" s="306">
        <v>244</v>
      </c>
      <c r="G106" s="305">
        <v>0</v>
      </c>
      <c r="H106" s="663"/>
      <c r="I106" s="663">
        <f t="shared" si="1"/>
        <v>0</v>
      </c>
    </row>
    <row r="107" spans="1:9" ht="31.5" hidden="1">
      <c r="A107" s="356" t="s">
        <v>155</v>
      </c>
      <c r="B107" s="330">
        <v>538</v>
      </c>
      <c r="C107" s="306" t="s">
        <v>153</v>
      </c>
      <c r="D107" s="304" t="s">
        <v>94</v>
      </c>
      <c r="E107" s="304" t="s">
        <v>135</v>
      </c>
      <c r="F107" s="304" t="s">
        <v>80</v>
      </c>
      <c r="G107" s="305">
        <f>G108</f>
        <v>0</v>
      </c>
      <c r="H107" s="663"/>
      <c r="I107" s="663">
        <f t="shared" si="1"/>
        <v>0</v>
      </c>
    </row>
    <row r="108" spans="1:9" ht="63" hidden="1">
      <c r="A108" s="302" t="s">
        <v>141</v>
      </c>
      <c r="B108" s="330">
        <v>538</v>
      </c>
      <c r="C108" s="306" t="s">
        <v>154</v>
      </c>
      <c r="D108" s="304" t="s">
        <v>94</v>
      </c>
      <c r="E108" s="304" t="s">
        <v>135</v>
      </c>
      <c r="F108" s="306">
        <v>244</v>
      </c>
      <c r="G108" s="305">
        <v>0</v>
      </c>
      <c r="H108" s="663"/>
      <c r="I108" s="663">
        <f t="shared" si="1"/>
        <v>0</v>
      </c>
    </row>
    <row r="109" spans="1:9" ht="31.5" hidden="1">
      <c r="A109" s="317" t="s">
        <v>244</v>
      </c>
      <c r="B109" s="330">
        <v>538</v>
      </c>
      <c r="C109" s="357" t="s">
        <v>156</v>
      </c>
      <c r="D109" s="304" t="s">
        <v>94</v>
      </c>
      <c r="E109" s="304" t="s">
        <v>135</v>
      </c>
      <c r="F109" s="304" t="s">
        <v>80</v>
      </c>
      <c r="G109" s="305">
        <f>G110</f>
        <v>0</v>
      </c>
      <c r="H109" s="663"/>
      <c r="I109" s="663">
        <f t="shared" si="1"/>
        <v>0</v>
      </c>
    </row>
    <row r="110" spans="1:9" ht="16.5" hidden="1">
      <c r="A110" s="354" t="s">
        <v>157</v>
      </c>
      <c r="B110" s="330">
        <v>538</v>
      </c>
      <c r="C110" s="306" t="s">
        <v>156</v>
      </c>
      <c r="D110" s="304" t="s">
        <v>94</v>
      </c>
      <c r="E110" s="304" t="s">
        <v>135</v>
      </c>
      <c r="F110" s="304" t="s">
        <v>121</v>
      </c>
      <c r="G110" s="305">
        <v>0</v>
      </c>
      <c r="H110" s="663"/>
      <c r="I110" s="663">
        <f t="shared" si="1"/>
        <v>0</v>
      </c>
    </row>
    <row r="111" spans="1:9" ht="16.5" hidden="1">
      <c r="A111" s="358" t="s">
        <v>157</v>
      </c>
      <c r="B111" s="326">
        <v>538</v>
      </c>
      <c r="C111" s="307" t="s">
        <v>107</v>
      </c>
      <c r="D111" s="299" t="s">
        <v>94</v>
      </c>
      <c r="E111" s="299">
        <v>12</v>
      </c>
      <c r="F111" s="299" t="s">
        <v>80</v>
      </c>
      <c r="G111" s="300">
        <f>G112</f>
        <v>0</v>
      </c>
      <c r="H111" s="663"/>
      <c r="I111" s="663">
        <f t="shared" si="1"/>
        <v>0</v>
      </c>
    </row>
    <row r="112" spans="1:9" ht="16.5" hidden="1">
      <c r="A112" s="354" t="s">
        <v>158</v>
      </c>
      <c r="B112" s="330">
        <v>538</v>
      </c>
      <c r="C112" s="306" t="s">
        <v>159</v>
      </c>
      <c r="D112" s="304" t="s">
        <v>94</v>
      </c>
      <c r="E112" s="304">
        <v>12</v>
      </c>
      <c r="F112" s="304" t="s">
        <v>80</v>
      </c>
      <c r="G112" s="305">
        <f>G113</f>
        <v>0</v>
      </c>
      <c r="H112" s="663"/>
      <c r="I112" s="663">
        <f t="shared" si="1"/>
        <v>0</v>
      </c>
    </row>
    <row r="113" spans="1:9" ht="63" hidden="1">
      <c r="A113" s="354" t="s">
        <v>141</v>
      </c>
      <c r="B113" s="330">
        <v>538</v>
      </c>
      <c r="C113" s="306" t="s">
        <v>160</v>
      </c>
      <c r="D113" s="304" t="s">
        <v>94</v>
      </c>
      <c r="E113" s="304">
        <v>12</v>
      </c>
      <c r="F113" s="304">
        <v>244</v>
      </c>
      <c r="G113" s="305">
        <v>0</v>
      </c>
      <c r="H113" s="663"/>
      <c r="I113" s="663">
        <f t="shared" si="1"/>
        <v>0</v>
      </c>
    </row>
    <row r="114" spans="1:9" ht="31.5" hidden="1">
      <c r="A114" s="359" t="s">
        <v>161</v>
      </c>
      <c r="B114" s="326">
        <v>538</v>
      </c>
      <c r="C114" s="360" t="s">
        <v>79</v>
      </c>
      <c r="D114" s="361" t="s">
        <v>162</v>
      </c>
      <c r="E114" s="361" t="s">
        <v>78</v>
      </c>
      <c r="F114" s="362" t="s">
        <v>80</v>
      </c>
      <c r="G114" s="363">
        <f>G115+G122</f>
        <v>1161.4000000000001</v>
      </c>
      <c r="H114" s="663"/>
      <c r="I114" s="663">
        <f t="shared" si="1"/>
        <v>1161.4000000000001</v>
      </c>
    </row>
    <row r="115" spans="1:9" ht="16.5" hidden="1">
      <c r="A115" s="327" t="s">
        <v>163</v>
      </c>
      <c r="B115" s="326">
        <v>538</v>
      </c>
      <c r="C115" s="360" t="s">
        <v>79</v>
      </c>
      <c r="D115" s="362" t="s">
        <v>162</v>
      </c>
      <c r="E115" s="362" t="s">
        <v>82</v>
      </c>
      <c r="F115" s="362" t="s">
        <v>80</v>
      </c>
      <c r="G115" s="328">
        <f>G116</f>
        <v>750.9</v>
      </c>
      <c r="H115" s="663"/>
      <c r="I115" s="663">
        <f t="shared" si="1"/>
        <v>750.9</v>
      </c>
    </row>
    <row r="116" spans="1:9" ht="94.5" hidden="1">
      <c r="A116" s="352" t="s">
        <v>463</v>
      </c>
      <c r="B116" s="330">
        <v>538</v>
      </c>
      <c r="C116" s="315" t="s">
        <v>164</v>
      </c>
      <c r="D116" s="315" t="s">
        <v>162</v>
      </c>
      <c r="E116" s="315" t="s">
        <v>82</v>
      </c>
      <c r="F116" s="315" t="s">
        <v>80</v>
      </c>
      <c r="G116" s="353">
        <f>G117</f>
        <v>750.9</v>
      </c>
      <c r="H116" s="663"/>
      <c r="I116" s="663">
        <f t="shared" si="1"/>
        <v>750.9</v>
      </c>
    </row>
    <row r="117" spans="1:9" ht="78.75" hidden="1">
      <c r="A117" s="317" t="s">
        <v>464</v>
      </c>
      <c r="B117" s="330">
        <v>538</v>
      </c>
      <c r="C117" s="319" t="s">
        <v>165</v>
      </c>
      <c r="D117" s="318" t="s">
        <v>162</v>
      </c>
      <c r="E117" s="318" t="s">
        <v>82</v>
      </c>
      <c r="F117" s="318" t="s">
        <v>80</v>
      </c>
      <c r="G117" s="321">
        <f>G118</f>
        <v>750.9</v>
      </c>
      <c r="H117" s="663"/>
      <c r="I117" s="663">
        <f t="shared" si="1"/>
        <v>750.9</v>
      </c>
    </row>
    <row r="118" spans="1:9" ht="94.5" hidden="1">
      <c r="A118" s="317" t="s">
        <v>166</v>
      </c>
      <c r="B118" s="330">
        <v>538</v>
      </c>
      <c r="C118" s="320" t="s">
        <v>167</v>
      </c>
      <c r="D118" s="318" t="s">
        <v>162</v>
      </c>
      <c r="E118" s="318" t="s">
        <v>82</v>
      </c>
      <c r="F118" s="318" t="s">
        <v>80</v>
      </c>
      <c r="G118" s="332">
        <f>G119</f>
        <v>750.9</v>
      </c>
      <c r="H118" s="663"/>
      <c r="I118" s="663">
        <f t="shared" si="1"/>
        <v>750.9</v>
      </c>
    </row>
    <row r="119" spans="1:9" ht="78.75" hidden="1">
      <c r="A119" s="317" t="s">
        <v>168</v>
      </c>
      <c r="B119" s="330">
        <v>538</v>
      </c>
      <c r="C119" s="320" t="s">
        <v>171</v>
      </c>
      <c r="D119" s="318" t="s">
        <v>162</v>
      </c>
      <c r="E119" s="318" t="s">
        <v>82</v>
      </c>
      <c r="F119" s="318" t="s">
        <v>80</v>
      </c>
      <c r="G119" s="332">
        <f>G120+G121</f>
        <v>750.9</v>
      </c>
      <c r="H119" s="663"/>
      <c r="I119" s="663">
        <f t="shared" si="1"/>
        <v>750.9</v>
      </c>
    </row>
    <row r="120" spans="1:9" ht="63" hidden="1">
      <c r="A120" s="317" t="s">
        <v>141</v>
      </c>
      <c r="B120" s="330">
        <v>538</v>
      </c>
      <c r="C120" s="320" t="s">
        <v>171</v>
      </c>
      <c r="D120" s="318" t="s">
        <v>162</v>
      </c>
      <c r="E120" s="318" t="s">
        <v>82</v>
      </c>
      <c r="F120" s="320">
        <v>244</v>
      </c>
      <c r="G120" s="332">
        <v>750.9</v>
      </c>
      <c r="H120" s="663"/>
      <c r="I120" s="663">
        <f t="shared" si="1"/>
        <v>750.9</v>
      </c>
    </row>
    <row r="121" spans="1:9" ht="63" hidden="1">
      <c r="A121" s="317" t="s">
        <v>170</v>
      </c>
      <c r="B121" s="326">
        <v>538</v>
      </c>
      <c r="C121" s="320" t="s">
        <v>171</v>
      </c>
      <c r="D121" s="318" t="s">
        <v>162</v>
      </c>
      <c r="E121" s="318" t="s">
        <v>82</v>
      </c>
      <c r="F121" s="320">
        <v>810</v>
      </c>
      <c r="G121" s="332"/>
      <c r="H121" s="663"/>
      <c r="I121" s="663">
        <f t="shared" si="1"/>
        <v>0</v>
      </c>
    </row>
    <row r="122" spans="1:9" ht="16.5" hidden="1">
      <c r="A122" s="327" t="s">
        <v>172</v>
      </c>
      <c r="B122" s="326">
        <v>538</v>
      </c>
      <c r="C122" s="364" t="s">
        <v>79</v>
      </c>
      <c r="D122" s="362" t="s">
        <v>162</v>
      </c>
      <c r="E122" s="362" t="s">
        <v>125</v>
      </c>
      <c r="F122" s="362" t="s">
        <v>80</v>
      </c>
      <c r="G122" s="328">
        <f>G123</f>
        <v>410.5</v>
      </c>
      <c r="H122" s="663"/>
      <c r="I122" s="663">
        <f t="shared" si="1"/>
        <v>410.5</v>
      </c>
    </row>
    <row r="123" spans="1:9" ht="78.75" hidden="1">
      <c r="A123" s="313" t="s">
        <v>465</v>
      </c>
      <c r="B123" s="330">
        <v>538</v>
      </c>
      <c r="C123" s="315" t="s">
        <v>164</v>
      </c>
      <c r="D123" s="315" t="s">
        <v>162</v>
      </c>
      <c r="E123" s="315" t="s">
        <v>125</v>
      </c>
      <c r="F123" s="315" t="s">
        <v>80</v>
      </c>
      <c r="G123" s="353">
        <f>G127+G137+G139+G141</f>
        <v>410.5</v>
      </c>
      <c r="H123" s="663"/>
      <c r="I123" s="663">
        <f t="shared" si="1"/>
        <v>410.5</v>
      </c>
    </row>
    <row r="124" spans="1:9" ht="63" hidden="1">
      <c r="A124" s="317" t="s">
        <v>466</v>
      </c>
      <c r="B124" s="330">
        <v>538</v>
      </c>
      <c r="C124" s="319" t="s">
        <v>173</v>
      </c>
      <c r="D124" s="318" t="s">
        <v>162</v>
      </c>
      <c r="E124" s="318" t="s">
        <v>125</v>
      </c>
      <c r="F124" s="318" t="s">
        <v>80</v>
      </c>
      <c r="G124" s="321">
        <f>G125</f>
        <v>347.5</v>
      </c>
      <c r="H124" s="663"/>
      <c r="I124" s="663">
        <f t="shared" si="1"/>
        <v>347.5</v>
      </c>
    </row>
    <row r="125" spans="1:9" ht="47.25" hidden="1">
      <c r="A125" s="317" t="s">
        <v>174</v>
      </c>
      <c r="B125" s="330">
        <v>538</v>
      </c>
      <c r="C125" s="319" t="s">
        <v>175</v>
      </c>
      <c r="D125" s="318" t="s">
        <v>162</v>
      </c>
      <c r="E125" s="318" t="s">
        <v>125</v>
      </c>
      <c r="F125" s="318" t="s">
        <v>80</v>
      </c>
      <c r="G125" s="321">
        <f>G126</f>
        <v>347.5</v>
      </c>
      <c r="H125" s="663"/>
      <c r="I125" s="663">
        <f t="shared" si="1"/>
        <v>347.5</v>
      </c>
    </row>
    <row r="126" spans="1:9" ht="31.5" hidden="1">
      <c r="A126" s="317" t="s">
        <v>176</v>
      </c>
      <c r="B126" s="330">
        <v>538</v>
      </c>
      <c r="C126" s="320" t="s">
        <v>177</v>
      </c>
      <c r="D126" s="318" t="s">
        <v>162</v>
      </c>
      <c r="E126" s="318" t="s">
        <v>125</v>
      </c>
      <c r="F126" s="318" t="s">
        <v>80</v>
      </c>
      <c r="G126" s="332">
        <f>G127</f>
        <v>347.5</v>
      </c>
      <c r="H126" s="663"/>
      <c r="I126" s="663">
        <f t="shared" si="1"/>
        <v>347.5</v>
      </c>
    </row>
    <row r="127" spans="1:9" ht="63" hidden="1">
      <c r="A127" s="317" t="s">
        <v>141</v>
      </c>
      <c r="B127" s="330">
        <v>538</v>
      </c>
      <c r="C127" s="320" t="s">
        <v>177</v>
      </c>
      <c r="D127" s="318" t="s">
        <v>162</v>
      </c>
      <c r="E127" s="318" t="s">
        <v>125</v>
      </c>
      <c r="F127" s="320">
        <v>244</v>
      </c>
      <c r="G127" s="332">
        <v>347.5</v>
      </c>
      <c r="H127" s="663"/>
      <c r="I127" s="663">
        <f t="shared" si="1"/>
        <v>347.5</v>
      </c>
    </row>
    <row r="128" spans="1:9" ht="47.25" hidden="1">
      <c r="A128" s="317" t="s">
        <v>467</v>
      </c>
      <c r="B128" s="330">
        <v>538</v>
      </c>
      <c r="C128" s="319" t="s">
        <v>178</v>
      </c>
      <c r="D128" s="318" t="s">
        <v>162</v>
      </c>
      <c r="E128" s="318" t="s">
        <v>125</v>
      </c>
      <c r="F128" s="318" t="s">
        <v>80</v>
      </c>
      <c r="G128" s="321">
        <f>G129</f>
        <v>0</v>
      </c>
      <c r="H128" s="663"/>
      <c r="I128" s="663">
        <f t="shared" si="1"/>
        <v>0</v>
      </c>
    </row>
    <row r="129" spans="1:9" ht="31.5" hidden="1">
      <c r="A129" s="317" t="s">
        <v>179</v>
      </c>
      <c r="B129" s="330">
        <v>538</v>
      </c>
      <c r="C129" s="319" t="s">
        <v>180</v>
      </c>
      <c r="D129" s="318" t="s">
        <v>162</v>
      </c>
      <c r="E129" s="318" t="s">
        <v>125</v>
      </c>
      <c r="F129" s="318" t="s">
        <v>80</v>
      </c>
      <c r="G129" s="321">
        <f>G130</f>
        <v>0</v>
      </c>
      <c r="H129" s="663"/>
      <c r="I129" s="663">
        <f t="shared" si="1"/>
        <v>0</v>
      </c>
    </row>
    <row r="130" spans="1:9" ht="31.5" hidden="1">
      <c r="A130" s="317" t="s">
        <v>181</v>
      </c>
      <c r="B130" s="330">
        <v>538</v>
      </c>
      <c r="C130" s="320" t="s">
        <v>182</v>
      </c>
      <c r="D130" s="318" t="s">
        <v>162</v>
      </c>
      <c r="E130" s="318" t="s">
        <v>125</v>
      </c>
      <c r="F130" s="318" t="s">
        <v>80</v>
      </c>
      <c r="G130" s="332">
        <f>G131</f>
        <v>0</v>
      </c>
      <c r="H130" s="663"/>
      <c r="I130" s="663">
        <f t="shared" si="1"/>
        <v>0</v>
      </c>
    </row>
    <row r="131" spans="1:9" ht="63" hidden="1">
      <c r="A131" s="317" t="s">
        <v>141</v>
      </c>
      <c r="B131" s="330">
        <v>538</v>
      </c>
      <c r="C131" s="320" t="s">
        <v>182</v>
      </c>
      <c r="D131" s="318" t="s">
        <v>162</v>
      </c>
      <c r="E131" s="318" t="s">
        <v>125</v>
      </c>
      <c r="F131" s="320">
        <v>244</v>
      </c>
      <c r="G131" s="332"/>
      <c r="H131" s="663"/>
      <c r="I131" s="663">
        <f t="shared" si="1"/>
        <v>0</v>
      </c>
    </row>
    <row r="132" spans="1:9" ht="47.25" hidden="1">
      <c r="A132" s="317" t="s">
        <v>481</v>
      </c>
      <c r="B132" s="330">
        <v>538</v>
      </c>
      <c r="C132" s="319" t="s">
        <v>183</v>
      </c>
      <c r="D132" s="318" t="s">
        <v>162</v>
      </c>
      <c r="E132" s="318" t="s">
        <v>125</v>
      </c>
      <c r="F132" s="318" t="s">
        <v>80</v>
      </c>
      <c r="G132" s="321">
        <f>G133</f>
        <v>63</v>
      </c>
      <c r="H132" s="663"/>
      <c r="I132" s="663">
        <f t="shared" si="1"/>
        <v>63</v>
      </c>
    </row>
    <row r="133" spans="1:9" ht="63" hidden="1">
      <c r="A133" s="317" t="s">
        <v>184</v>
      </c>
      <c r="B133" s="330">
        <v>538</v>
      </c>
      <c r="C133" s="319" t="s">
        <v>185</v>
      </c>
      <c r="D133" s="318" t="s">
        <v>162</v>
      </c>
      <c r="E133" s="318" t="s">
        <v>125</v>
      </c>
      <c r="F133" s="318" t="s">
        <v>80</v>
      </c>
      <c r="G133" s="321">
        <f>G136+G140+G138</f>
        <v>63</v>
      </c>
      <c r="H133" s="663"/>
      <c r="I133" s="663">
        <f t="shared" si="1"/>
        <v>63</v>
      </c>
    </row>
    <row r="134" spans="1:9" ht="31.5" hidden="1">
      <c r="A134" s="317" t="s">
        <v>186</v>
      </c>
      <c r="B134" s="330">
        <v>538</v>
      </c>
      <c r="C134" s="319" t="s">
        <v>187</v>
      </c>
      <c r="D134" s="318" t="s">
        <v>162</v>
      </c>
      <c r="E134" s="318" t="s">
        <v>125</v>
      </c>
      <c r="F134" s="318" t="s">
        <v>80</v>
      </c>
      <c r="G134" s="321"/>
      <c r="H134" s="663"/>
      <c r="I134" s="663">
        <f t="shared" si="1"/>
        <v>0</v>
      </c>
    </row>
    <row r="135" spans="1:9" ht="63" hidden="1">
      <c r="A135" s="317" t="s">
        <v>141</v>
      </c>
      <c r="B135" s="330">
        <v>538</v>
      </c>
      <c r="C135" s="319" t="s">
        <v>187</v>
      </c>
      <c r="D135" s="318" t="s">
        <v>162</v>
      </c>
      <c r="E135" s="318" t="s">
        <v>125</v>
      </c>
      <c r="F135" s="318" t="s">
        <v>121</v>
      </c>
      <c r="G135" s="321"/>
      <c r="H135" s="663"/>
      <c r="I135" s="663">
        <f t="shared" si="1"/>
        <v>0</v>
      </c>
    </row>
    <row r="136" spans="1:9" ht="47.25" hidden="1">
      <c r="A136" s="317" t="s">
        <v>188</v>
      </c>
      <c r="B136" s="330">
        <v>538</v>
      </c>
      <c r="C136" s="320" t="s">
        <v>189</v>
      </c>
      <c r="D136" s="318" t="s">
        <v>162</v>
      </c>
      <c r="E136" s="318" t="s">
        <v>125</v>
      </c>
      <c r="F136" s="318" t="s">
        <v>80</v>
      </c>
      <c r="G136" s="332">
        <f>G137</f>
        <v>25</v>
      </c>
      <c r="H136" s="663"/>
      <c r="I136" s="663">
        <f t="shared" si="1"/>
        <v>25</v>
      </c>
    </row>
    <row r="137" spans="1:9" ht="63" hidden="1">
      <c r="A137" s="317" t="s">
        <v>141</v>
      </c>
      <c r="B137" s="330">
        <v>538</v>
      </c>
      <c r="C137" s="320" t="s">
        <v>189</v>
      </c>
      <c r="D137" s="318" t="s">
        <v>162</v>
      </c>
      <c r="E137" s="318" t="s">
        <v>125</v>
      </c>
      <c r="F137" s="320">
        <v>244</v>
      </c>
      <c r="G137" s="332">
        <v>25</v>
      </c>
      <c r="H137" s="663"/>
      <c r="I137" s="663">
        <f t="shared" si="1"/>
        <v>25</v>
      </c>
    </row>
    <row r="138" spans="1:9" ht="31.5" hidden="1">
      <c r="A138" s="317" t="s">
        <v>258</v>
      </c>
      <c r="B138" s="330">
        <v>538</v>
      </c>
      <c r="C138" s="320" t="s">
        <v>191</v>
      </c>
      <c r="D138" s="318" t="s">
        <v>162</v>
      </c>
      <c r="E138" s="318" t="s">
        <v>125</v>
      </c>
      <c r="F138" s="318" t="s">
        <v>80</v>
      </c>
      <c r="G138" s="332">
        <f>G139</f>
        <v>38</v>
      </c>
      <c r="H138" s="663"/>
      <c r="I138" s="663">
        <f t="shared" si="1"/>
        <v>38</v>
      </c>
    </row>
    <row r="139" spans="1:9" ht="63" hidden="1">
      <c r="A139" s="317" t="s">
        <v>141</v>
      </c>
      <c r="B139" s="330">
        <v>538</v>
      </c>
      <c r="C139" s="320" t="s">
        <v>191</v>
      </c>
      <c r="D139" s="318" t="s">
        <v>162</v>
      </c>
      <c r="E139" s="318" t="s">
        <v>125</v>
      </c>
      <c r="F139" s="320">
        <v>244</v>
      </c>
      <c r="G139" s="332">
        <v>38</v>
      </c>
      <c r="H139" s="663"/>
      <c r="I139" s="663">
        <f t="shared" si="1"/>
        <v>38</v>
      </c>
    </row>
    <row r="140" spans="1:9" ht="31.5" hidden="1">
      <c r="A140" s="317" t="s">
        <v>259</v>
      </c>
      <c r="B140" s="330">
        <v>538</v>
      </c>
      <c r="C140" s="320" t="s">
        <v>193</v>
      </c>
      <c r="D140" s="318" t="s">
        <v>162</v>
      </c>
      <c r="E140" s="318" t="s">
        <v>125</v>
      </c>
      <c r="F140" s="318" t="s">
        <v>80</v>
      </c>
      <c r="G140" s="332">
        <f>G141</f>
        <v>0</v>
      </c>
      <c r="H140" s="663"/>
      <c r="I140" s="663">
        <f t="shared" ref="I140:I188" si="2">G140+H140</f>
        <v>0</v>
      </c>
    </row>
    <row r="141" spans="1:9" ht="63" hidden="1">
      <c r="A141" s="317" t="s">
        <v>141</v>
      </c>
      <c r="B141" s="330">
        <v>538</v>
      </c>
      <c r="C141" s="320" t="s">
        <v>193</v>
      </c>
      <c r="D141" s="318" t="s">
        <v>162</v>
      </c>
      <c r="E141" s="318" t="s">
        <v>125</v>
      </c>
      <c r="F141" s="320">
        <v>244</v>
      </c>
      <c r="G141" s="332">
        <v>0</v>
      </c>
      <c r="H141" s="663"/>
      <c r="I141" s="663">
        <f t="shared" si="2"/>
        <v>0</v>
      </c>
    </row>
    <row r="142" spans="1:9" ht="16.5" hidden="1">
      <c r="A142" s="359" t="s">
        <v>194</v>
      </c>
      <c r="B142" s="326">
        <v>538</v>
      </c>
      <c r="C142" s="360" t="s">
        <v>79</v>
      </c>
      <c r="D142" s="361" t="s">
        <v>195</v>
      </c>
      <c r="E142" s="361" t="s">
        <v>78</v>
      </c>
      <c r="F142" s="361" t="s">
        <v>80</v>
      </c>
      <c r="G142" s="363">
        <f>G143+G165</f>
        <v>968</v>
      </c>
      <c r="H142" s="663"/>
      <c r="I142" s="663">
        <f t="shared" si="2"/>
        <v>968</v>
      </c>
    </row>
    <row r="143" spans="1:9" ht="63" hidden="1">
      <c r="A143" s="352" t="s">
        <v>469</v>
      </c>
      <c r="B143" s="330">
        <v>538</v>
      </c>
      <c r="C143" s="315" t="s">
        <v>196</v>
      </c>
      <c r="D143" s="315" t="s">
        <v>195</v>
      </c>
      <c r="E143" s="315" t="s">
        <v>77</v>
      </c>
      <c r="F143" s="315" t="s">
        <v>80</v>
      </c>
      <c r="G143" s="353">
        <f>G144</f>
        <v>961.9</v>
      </c>
      <c r="H143" s="663"/>
      <c r="I143" s="663">
        <f t="shared" si="2"/>
        <v>961.9</v>
      </c>
    </row>
    <row r="144" spans="1:9" ht="47.25" hidden="1">
      <c r="A144" s="317" t="s">
        <v>197</v>
      </c>
      <c r="B144" s="330">
        <v>538</v>
      </c>
      <c r="C144" s="319" t="s">
        <v>198</v>
      </c>
      <c r="D144" s="318" t="s">
        <v>195</v>
      </c>
      <c r="E144" s="318" t="s">
        <v>77</v>
      </c>
      <c r="F144" s="318" t="s">
        <v>80</v>
      </c>
      <c r="G144" s="321">
        <f>G145+G150</f>
        <v>961.9</v>
      </c>
      <c r="H144" s="663"/>
      <c r="I144" s="663">
        <f t="shared" si="2"/>
        <v>961.9</v>
      </c>
    </row>
    <row r="145" spans="1:9" ht="47.25" hidden="1">
      <c r="A145" s="329" t="s">
        <v>199</v>
      </c>
      <c r="B145" s="330">
        <v>538</v>
      </c>
      <c r="C145" s="320" t="s">
        <v>200</v>
      </c>
      <c r="D145" s="318" t="s">
        <v>195</v>
      </c>
      <c r="E145" s="318" t="s">
        <v>77</v>
      </c>
      <c r="F145" s="340" t="s">
        <v>80</v>
      </c>
      <c r="G145" s="332">
        <f>G146</f>
        <v>961.9</v>
      </c>
      <c r="H145" s="663"/>
      <c r="I145" s="663">
        <f t="shared" si="2"/>
        <v>961.9</v>
      </c>
    </row>
    <row r="146" spans="1:9" ht="63" hidden="1">
      <c r="A146" s="329" t="s">
        <v>260</v>
      </c>
      <c r="B146" s="330">
        <v>538</v>
      </c>
      <c r="C146" s="320" t="s">
        <v>202</v>
      </c>
      <c r="D146" s="318" t="s">
        <v>195</v>
      </c>
      <c r="E146" s="318" t="s">
        <v>77</v>
      </c>
      <c r="F146" s="340" t="s">
        <v>80</v>
      </c>
      <c r="G146" s="332">
        <f>G148+G149</f>
        <v>961.9</v>
      </c>
      <c r="H146" s="663"/>
      <c r="I146" s="663">
        <f t="shared" si="2"/>
        <v>961.9</v>
      </c>
    </row>
    <row r="147" spans="1:9" ht="31.5" hidden="1">
      <c r="A147" s="329" t="s">
        <v>203</v>
      </c>
      <c r="B147" s="330">
        <v>538</v>
      </c>
      <c r="C147" s="320" t="s">
        <v>202</v>
      </c>
      <c r="D147" s="318" t="s">
        <v>195</v>
      </c>
      <c r="E147" s="318" t="s">
        <v>77</v>
      </c>
      <c r="F147" s="340" t="s">
        <v>204</v>
      </c>
      <c r="G147" s="332">
        <f>G148+G149</f>
        <v>961.9</v>
      </c>
      <c r="H147" s="663"/>
      <c r="I147" s="663">
        <f t="shared" si="2"/>
        <v>961.9</v>
      </c>
    </row>
    <row r="148" spans="1:9" ht="31.5" hidden="1">
      <c r="A148" s="329" t="s">
        <v>205</v>
      </c>
      <c r="B148" s="330">
        <v>538</v>
      </c>
      <c r="C148" s="320" t="s">
        <v>202</v>
      </c>
      <c r="D148" s="318" t="s">
        <v>195</v>
      </c>
      <c r="E148" s="318" t="s">
        <v>77</v>
      </c>
      <c r="F148" s="320">
        <v>111</v>
      </c>
      <c r="G148" s="321">
        <v>671.4</v>
      </c>
      <c r="H148" s="663"/>
      <c r="I148" s="663">
        <f t="shared" si="2"/>
        <v>671.4</v>
      </c>
    </row>
    <row r="149" spans="1:9" ht="78.75" hidden="1">
      <c r="A149" s="329" t="s">
        <v>206</v>
      </c>
      <c r="B149" s="330">
        <v>538</v>
      </c>
      <c r="C149" s="320" t="s">
        <v>202</v>
      </c>
      <c r="D149" s="318" t="s">
        <v>195</v>
      </c>
      <c r="E149" s="318" t="s">
        <v>77</v>
      </c>
      <c r="F149" s="320">
        <v>119</v>
      </c>
      <c r="G149" s="321">
        <v>290.5</v>
      </c>
      <c r="H149" s="663"/>
      <c r="I149" s="663">
        <f t="shared" si="2"/>
        <v>290.5</v>
      </c>
    </row>
    <row r="150" spans="1:9" ht="78.75" hidden="1">
      <c r="A150" s="329" t="s">
        <v>207</v>
      </c>
      <c r="B150" s="330">
        <v>538</v>
      </c>
      <c r="C150" s="320" t="s">
        <v>208</v>
      </c>
      <c r="D150" s="318" t="s">
        <v>195</v>
      </c>
      <c r="E150" s="318" t="s">
        <v>77</v>
      </c>
      <c r="F150" s="340" t="s">
        <v>80</v>
      </c>
      <c r="G150" s="332">
        <f>G151+G152</f>
        <v>0</v>
      </c>
      <c r="H150" s="663"/>
      <c r="I150" s="663">
        <f t="shared" si="2"/>
        <v>0</v>
      </c>
    </row>
    <row r="151" spans="1:9" ht="63" hidden="1">
      <c r="A151" s="317" t="s">
        <v>141</v>
      </c>
      <c r="B151" s="330">
        <v>538</v>
      </c>
      <c r="C151" s="320" t="s">
        <v>208</v>
      </c>
      <c r="D151" s="318" t="s">
        <v>195</v>
      </c>
      <c r="E151" s="318" t="s">
        <v>77</v>
      </c>
      <c r="F151" s="320">
        <v>244</v>
      </c>
      <c r="G151" s="332"/>
      <c r="H151" s="663"/>
      <c r="I151" s="663">
        <f t="shared" si="2"/>
        <v>0</v>
      </c>
    </row>
    <row r="152" spans="1:9" ht="31.5" hidden="1">
      <c r="A152" s="317" t="s">
        <v>103</v>
      </c>
      <c r="B152" s="330">
        <v>538</v>
      </c>
      <c r="C152" s="320" t="s">
        <v>208</v>
      </c>
      <c r="D152" s="318" t="s">
        <v>195</v>
      </c>
      <c r="E152" s="318" t="s">
        <v>77</v>
      </c>
      <c r="F152" s="320">
        <v>851</v>
      </c>
      <c r="G152" s="332"/>
      <c r="H152" s="663"/>
      <c r="I152" s="663">
        <f t="shared" si="2"/>
        <v>0</v>
      </c>
    </row>
    <row r="153" spans="1:9" ht="16.5" hidden="1">
      <c r="A153" s="359" t="s">
        <v>209</v>
      </c>
      <c r="B153" s="330">
        <v>538</v>
      </c>
      <c r="C153" s="360" t="s">
        <v>79</v>
      </c>
      <c r="D153" s="361">
        <v>10</v>
      </c>
      <c r="E153" s="361" t="s">
        <v>78</v>
      </c>
      <c r="F153" s="361" t="s">
        <v>80</v>
      </c>
      <c r="G153" s="363">
        <f>G154</f>
        <v>0</v>
      </c>
      <c r="H153" s="663"/>
      <c r="I153" s="663">
        <f t="shared" si="2"/>
        <v>0</v>
      </c>
    </row>
    <row r="154" spans="1:9" ht="16.5" hidden="1">
      <c r="A154" s="359" t="s">
        <v>210</v>
      </c>
      <c r="B154" s="330">
        <v>538</v>
      </c>
      <c r="C154" s="360" t="s">
        <v>79</v>
      </c>
      <c r="D154" s="361">
        <v>10</v>
      </c>
      <c r="E154" s="361" t="s">
        <v>77</v>
      </c>
      <c r="F154" s="361" t="s">
        <v>80</v>
      </c>
      <c r="G154" s="363">
        <f>G155</f>
        <v>0</v>
      </c>
      <c r="H154" s="663"/>
      <c r="I154" s="663">
        <f t="shared" si="2"/>
        <v>0</v>
      </c>
    </row>
    <row r="155" spans="1:9" ht="31.5" hidden="1">
      <c r="A155" s="317" t="s">
        <v>136</v>
      </c>
      <c r="B155" s="330">
        <v>538</v>
      </c>
      <c r="C155" s="320" t="s">
        <v>137</v>
      </c>
      <c r="D155" s="340">
        <v>10</v>
      </c>
      <c r="E155" s="340" t="s">
        <v>77</v>
      </c>
      <c r="F155" s="340" t="s">
        <v>80</v>
      </c>
      <c r="G155" s="332">
        <f>G156</f>
        <v>0</v>
      </c>
      <c r="H155" s="663"/>
      <c r="I155" s="663">
        <f t="shared" si="2"/>
        <v>0</v>
      </c>
    </row>
    <row r="156" spans="1:9" ht="16.5" hidden="1">
      <c r="A156" s="317" t="s">
        <v>157</v>
      </c>
      <c r="B156" s="330">
        <v>538</v>
      </c>
      <c r="C156" s="320" t="s">
        <v>107</v>
      </c>
      <c r="D156" s="340">
        <v>10</v>
      </c>
      <c r="E156" s="340" t="s">
        <v>77</v>
      </c>
      <c r="F156" s="340" t="s">
        <v>80</v>
      </c>
      <c r="G156" s="332">
        <f>G157</f>
        <v>0</v>
      </c>
      <c r="H156" s="663"/>
      <c r="I156" s="663">
        <f t="shared" si="2"/>
        <v>0</v>
      </c>
    </row>
    <row r="157" spans="1:9" ht="63" hidden="1">
      <c r="A157" s="354" t="s">
        <v>211</v>
      </c>
      <c r="B157" s="330">
        <v>538</v>
      </c>
      <c r="C157" s="320" t="s">
        <v>212</v>
      </c>
      <c r="D157" s="340">
        <v>10</v>
      </c>
      <c r="E157" s="340" t="s">
        <v>77</v>
      </c>
      <c r="F157" s="340" t="s">
        <v>80</v>
      </c>
      <c r="G157" s="332">
        <f>G158</f>
        <v>0</v>
      </c>
      <c r="H157" s="663"/>
      <c r="I157" s="663">
        <f t="shared" si="2"/>
        <v>0</v>
      </c>
    </row>
    <row r="158" spans="1:9" ht="47.25" hidden="1">
      <c r="A158" s="354" t="s">
        <v>213</v>
      </c>
      <c r="B158" s="330">
        <v>538</v>
      </c>
      <c r="C158" s="348" t="s">
        <v>212</v>
      </c>
      <c r="D158" s="349">
        <v>10</v>
      </c>
      <c r="E158" s="340" t="s">
        <v>77</v>
      </c>
      <c r="F158" s="348">
        <v>312</v>
      </c>
      <c r="G158" s="332"/>
      <c r="H158" s="663"/>
      <c r="I158" s="663">
        <f t="shared" si="2"/>
        <v>0</v>
      </c>
    </row>
    <row r="159" spans="1:9" ht="16.5" hidden="1">
      <c r="A159" s="358" t="s">
        <v>227</v>
      </c>
      <c r="B159" s="330">
        <v>538</v>
      </c>
      <c r="C159" s="344" t="s">
        <v>79</v>
      </c>
      <c r="D159" s="345" t="s">
        <v>228</v>
      </c>
      <c r="E159" s="361" t="s">
        <v>78</v>
      </c>
      <c r="F159" s="345" t="s">
        <v>80</v>
      </c>
      <c r="G159" s="363">
        <f>G160</f>
        <v>0</v>
      </c>
      <c r="H159" s="663"/>
      <c r="I159" s="663">
        <f t="shared" si="2"/>
        <v>0</v>
      </c>
    </row>
    <row r="160" spans="1:9" ht="16.5" hidden="1">
      <c r="A160" s="354" t="s">
        <v>229</v>
      </c>
      <c r="B160" s="330">
        <v>538</v>
      </c>
      <c r="C160" s="348" t="s">
        <v>79</v>
      </c>
      <c r="D160" s="349" t="s">
        <v>228</v>
      </c>
      <c r="E160" s="340" t="s">
        <v>77</v>
      </c>
      <c r="F160" s="349" t="s">
        <v>80</v>
      </c>
      <c r="G160" s="332">
        <f>G161</f>
        <v>0</v>
      </c>
      <c r="H160" s="663"/>
      <c r="I160" s="663">
        <f t="shared" si="2"/>
        <v>0</v>
      </c>
    </row>
    <row r="161" spans="1:9" ht="16.5" hidden="1">
      <c r="A161" s="354" t="s">
        <v>230</v>
      </c>
      <c r="B161" s="330">
        <v>538</v>
      </c>
      <c r="C161" s="348" t="s">
        <v>107</v>
      </c>
      <c r="D161" s="349" t="s">
        <v>228</v>
      </c>
      <c r="E161" s="340" t="s">
        <v>77</v>
      </c>
      <c r="F161" s="349" t="s">
        <v>80</v>
      </c>
      <c r="G161" s="332">
        <f>G162</f>
        <v>0</v>
      </c>
      <c r="H161" s="663"/>
      <c r="I161" s="663">
        <f t="shared" si="2"/>
        <v>0</v>
      </c>
    </row>
    <row r="162" spans="1:9" ht="47.25" hidden="1">
      <c r="A162" s="354" t="s">
        <v>231</v>
      </c>
      <c r="B162" s="330">
        <v>538</v>
      </c>
      <c r="C162" s="348" t="s">
        <v>232</v>
      </c>
      <c r="D162" s="349" t="s">
        <v>228</v>
      </c>
      <c r="E162" s="340" t="s">
        <v>77</v>
      </c>
      <c r="F162" s="349" t="s">
        <v>80</v>
      </c>
      <c r="G162" s="332">
        <f>G163</f>
        <v>0</v>
      </c>
      <c r="H162" s="663"/>
      <c r="I162" s="663">
        <f t="shared" si="2"/>
        <v>0</v>
      </c>
    </row>
    <row r="163" spans="1:9" ht="16.5" hidden="1">
      <c r="A163" s="354" t="s">
        <v>233</v>
      </c>
      <c r="B163" s="330">
        <v>538</v>
      </c>
      <c r="C163" s="348" t="s">
        <v>234</v>
      </c>
      <c r="D163" s="349" t="s">
        <v>228</v>
      </c>
      <c r="E163" s="340" t="s">
        <v>77</v>
      </c>
      <c r="F163" s="349" t="s">
        <v>80</v>
      </c>
      <c r="G163" s="332">
        <f>G164</f>
        <v>0</v>
      </c>
      <c r="H163" s="663"/>
      <c r="I163" s="663">
        <f t="shared" si="2"/>
        <v>0</v>
      </c>
    </row>
    <row r="164" spans="1:9" ht="63" hidden="1">
      <c r="A164" s="354" t="s">
        <v>141</v>
      </c>
      <c r="B164" s="330">
        <v>538</v>
      </c>
      <c r="C164" s="348" t="s">
        <v>234</v>
      </c>
      <c r="D164" s="349" t="s">
        <v>228</v>
      </c>
      <c r="E164" s="340" t="s">
        <v>77</v>
      </c>
      <c r="F164" s="349" t="s">
        <v>121</v>
      </c>
      <c r="G164" s="332"/>
      <c r="H164" s="663"/>
      <c r="I164" s="663">
        <f t="shared" si="2"/>
        <v>0</v>
      </c>
    </row>
    <row r="165" spans="1:9" ht="78.75" hidden="1">
      <c r="A165" s="354" t="s">
        <v>207</v>
      </c>
      <c r="B165" s="330">
        <v>538</v>
      </c>
      <c r="C165" s="320" t="s">
        <v>208</v>
      </c>
      <c r="D165" s="318" t="s">
        <v>195</v>
      </c>
      <c r="E165" s="318" t="s">
        <v>77</v>
      </c>
      <c r="F165" s="340" t="s">
        <v>80</v>
      </c>
      <c r="G165" s="332">
        <f>G166</f>
        <v>6.1</v>
      </c>
      <c r="H165" s="663"/>
      <c r="I165" s="663">
        <f t="shared" si="2"/>
        <v>6.1</v>
      </c>
    </row>
    <row r="166" spans="1:9" ht="63" hidden="1">
      <c r="A166" s="317" t="s">
        <v>141</v>
      </c>
      <c r="B166" s="330">
        <v>538</v>
      </c>
      <c r="C166" s="320" t="s">
        <v>208</v>
      </c>
      <c r="D166" s="318" t="s">
        <v>195</v>
      </c>
      <c r="E166" s="318" t="s">
        <v>77</v>
      </c>
      <c r="F166" s="320">
        <v>244</v>
      </c>
      <c r="G166" s="332">
        <v>6.1</v>
      </c>
      <c r="H166" s="663"/>
      <c r="I166" s="663">
        <f t="shared" si="2"/>
        <v>6.1</v>
      </c>
    </row>
    <row r="167" spans="1:9" ht="63" hidden="1">
      <c r="A167" s="365" t="s">
        <v>133</v>
      </c>
      <c r="B167" s="366"/>
      <c r="C167" s="367" t="s">
        <v>79</v>
      </c>
      <c r="D167" s="368" t="s">
        <v>125</v>
      </c>
      <c r="E167" s="368" t="s">
        <v>78</v>
      </c>
      <c r="F167" s="368" t="s">
        <v>80</v>
      </c>
      <c r="G167" s="369">
        <f>G168</f>
        <v>0</v>
      </c>
      <c r="H167" s="663"/>
      <c r="I167" s="663">
        <f t="shared" si="2"/>
        <v>0</v>
      </c>
    </row>
    <row r="168" spans="1:9" ht="63" hidden="1">
      <c r="A168" s="356" t="s">
        <v>134</v>
      </c>
      <c r="B168" s="330"/>
      <c r="C168" s="370" t="s">
        <v>79</v>
      </c>
      <c r="D168" s="324" t="s">
        <v>125</v>
      </c>
      <c r="E168" s="324" t="s">
        <v>135</v>
      </c>
      <c r="F168" s="324" t="s">
        <v>80</v>
      </c>
      <c r="G168" s="332">
        <f>G169</f>
        <v>0</v>
      </c>
      <c r="H168" s="663"/>
      <c r="I168" s="663">
        <f t="shared" si="2"/>
        <v>0</v>
      </c>
    </row>
    <row r="169" spans="1:9" ht="31.5" hidden="1">
      <c r="A169" s="371" t="s">
        <v>136</v>
      </c>
      <c r="B169" s="330"/>
      <c r="C169" s="370" t="s">
        <v>137</v>
      </c>
      <c r="D169" s="324" t="s">
        <v>125</v>
      </c>
      <c r="E169" s="324" t="s">
        <v>135</v>
      </c>
      <c r="F169" s="324" t="s">
        <v>80</v>
      </c>
      <c r="G169" s="332">
        <f>G170</f>
        <v>0</v>
      </c>
      <c r="H169" s="663"/>
      <c r="I169" s="663">
        <f t="shared" si="2"/>
        <v>0</v>
      </c>
    </row>
    <row r="170" spans="1:9" ht="16.5" hidden="1">
      <c r="A170" s="371" t="s">
        <v>138</v>
      </c>
      <c r="B170" s="330"/>
      <c r="C170" s="370" t="s">
        <v>107</v>
      </c>
      <c r="D170" s="324" t="s">
        <v>125</v>
      </c>
      <c r="E170" s="324" t="s">
        <v>135</v>
      </c>
      <c r="F170" s="324" t="s">
        <v>80</v>
      </c>
      <c r="G170" s="332">
        <f>G171</f>
        <v>0</v>
      </c>
      <c r="H170" s="663"/>
      <c r="I170" s="663">
        <f t="shared" si="2"/>
        <v>0</v>
      </c>
    </row>
    <row r="171" spans="1:9" ht="78.75" hidden="1">
      <c r="A171" s="372" t="s">
        <v>139</v>
      </c>
      <c r="B171" s="330"/>
      <c r="C171" s="370" t="s">
        <v>140</v>
      </c>
      <c r="D171" s="324" t="s">
        <v>125</v>
      </c>
      <c r="E171" s="324" t="s">
        <v>135</v>
      </c>
      <c r="F171" s="324" t="s">
        <v>80</v>
      </c>
      <c r="G171" s="332">
        <f>G172</f>
        <v>0</v>
      </c>
      <c r="H171" s="663"/>
      <c r="I171" s="663">
        <f t="shared" si="2"/>
        <v>0</v>
      </c>
    </row>
    <row r="172" spans="1:9" ht="63" hidden="1">
      <c r="A172" s="371" t="s">
        <v>141</v>
      </c>
      <c r="B172" s="330"/>
      <c r="C172" s="370" t="s">
        <v>140</v>
      </c>
      <c r="D172" s="324" t="s">
        <v>125</v>
      </c>
      <c r="E172" s="324" t="s">
        <v>135</v>
      </c>
      <c r="F172" s="324" t="s">
        <v>121</v>
      </c>
      <c r="G172" s="332">
        <v>0</v>
      </c>
      <c r="H172" s="663"/>
      <c r="I172" s="663">
        <f t="shared" si="2"/>
        <v>0</v>
      </c>
    </row>
    <row r="173" spans="1:9" ht="16.5">
      <c r="A173" s="327" t="s">
        <v>209</v>
      </c>
      <c r="B173" s="326">
        <v>538</v>
      </c>
      <c r="C173" s="360" t="s">
        <v>79</v>
      </c>
      <c r="D173" s="362">
        <v>10</v>
      </c>
      <c r="E173" s="362" t="s">
        <v>78</v>
      </c>
      <c r="F173" s="360" t="s">
        <v>80</v>
      </c>
      <c r="G173" s="363">
        <f>G174+G179</f>
        <v>459.6</v>
      </c>
      <c r="H173" s="663"/>
      <c r="I173" s="664">
        <f t="shared" si="2"/>
        <v>459.6</v>
      </c>
    </row>
    <row r="174" spans="1:9" ht="16.5">
      <c r="A174" s="327" t="s">
        <v>210</v>
      </c>
      <c r="B174" s="326">
        <v>538</v>
      </c>
      <c r="C174" s="360" t="s">
        <v>79</v>
      </c>
      <c r="D174" s="362">
        <v>10</v>
      </c>
      <c r="E174" s="362" t="s">
        <v>77</v>
      </c>
      <c r="F174" s="360" t="s">
        <v>80</v>
      </c>
      <c r="G174" s="363">
        <f>G175</f>
        <v>459.6</v>
      </c>
      <c r="H174" s="663"/>
      <c r="I174" s="664">
        <f t="shared" si="2"/>
        <v>459.6</v>
      </c>
    </row>
    <row r="175" spans="1:9" ht="31.5">
      <c r="A175" s="317" t="s">
        <v>136</v>
      </c>
      <c r="B175" s="330">
        <v>538</v>
      </c>
      <c r="C175" s="320" t="s">
        <v>137</v>
      </c>
      <c r="D175" s="318">
        <v>10</v>
      </c>
      <c r="E175" s="318" t="s">
        <v>77</v>
      </c>
      <c r="F175" s="320" t="s">
        <v>80</v>
      </c>
      <c r="G175" s="332">
        <f>G176</f>
        <v>459.6</v>
      </c>
      <c r="H175" s="663"/>
      <c r="I175" s="663">
        <f t="shared" si="2"/>
        <v>459.6</v>
      </c>
    </row>
    <row r="176" spans="1:9" ht="16.5">
      <c r="A176" s="317" t="s">
        <v>157</v>
      </c>
      <c r="B176" s="330">
        <v>538</v>
      </c>
      <c r="C176" s="320" t="s">
        <v>107</v>
      </c>
      <c r="D176" s="318">
        <v>10</v>
      </c>
      <c r="E176" s="318" t="s">
        <v>77</v>
      </c>
      <c r="F176" s="320" t="s">
        <v>80</v>
      </c>
      <c r="G176" s="332">
        <f>G177</f>
        <v>459.6</v>
      </c>
      <c r="H176" s="663"/>
      <c r="I176" s="663">
        <f t="shared" si="2"/>
        <v>459.6</v>
      </c>
    </row>
    <row r="177" spans="1:9" ht="63">
      <c r="A177" s="317" t="s">
        <v>211</v>
      </c>
      <c r="B177" s="330">
        <v>538</v>
      </c>
      <c r="C177" s="320" t="s">
        <v>212</v>
      </c>
      <c r="D177" s="318">
        <v>10</v>
      </c>
      <c r="E177" s="318" t="s">
        <v>77</v>
      </c>
      <c r="F177" s="320" t="s">
        <v>80</v>
      </c>
      <c r="G177" s="332">
        <f>G178</f>
        <v>459.6</v>
      </c>
      <c r="H177" s="663"/>
      <c r="I177" s="663">
        <f t="shared" si="2"/>
        <v>459.6</v>
      </c>
    </row>
    <row r="178" spans="1:9" ht="47.25">
      <c r="A178" s="317" t="s">
        <v>213</v>
      </c>
      <c r="B178" s="330">
        <v>538</v>
      </c>
      <c r="C178" s="320" t="s">
        <v>212</v>
      </c>
      <c r="D178" s="318">
        <v>10</v>
      </c>
      <c r="E178" s="318" t="s">
        <v>77</v>
      </c>
      <c r="F178" s="320">
        <v>312</v>
      </c>
      <c r="G178" s="332">
        <v>459.6</v>
      </c>
      <c r="H178" s="663"/>
      <c r="I178" s="663">
        <f t="shared" si="2"/>
        <v>459.6</v>
      </c>
    </row>
    <row r="179" spans="1:9" ht="31.5" hidden="1">
      <c r="A179" s="327" t="s">
        <v>214</v>
      </c>
      <c r="B179" s="326">
        <v>538</v>
      </c>
      <c r="C179" s="360" t="s">
        <v>79</v>
      </c>
      <c r="D179" s="362" t="s">
        <v>215</v>
      </c>
      <c r="E179" s="362" t="s">
        <v>125</v>
      </c>
      <c r="F179" s="360" t="s">
        <v>80</v>
      </c>
      <c r="G179" s="363">
        <v>0</v>
      </c>
      <c r="H179" s="663"/>
      <c r="I179" s="663">
        <f t="shared" si="2"/>
        <v>0</v>
      </c>
    </row>
    <row r="180" spans="1:9" ht="16.5" hidden="1">
      <c r="A180" s="317" t="s">
        <v>216</v>
      </c>
      <c r="B180" s="330">
        <v>538</v>
      </c>
      <c r="C180" s="320" t="s">
        <v>137</v>
      </c>
      <c r="D180" s="318" t="s">
        <v>215</v>
      </c>
      <c r="E180" s="318" t="s">
        <v>125</v>
      </c>
      <c r="F180" s="320" t="s">
        <v>80</v>
      </c>
      <c r="G180" s="332">
        <v>0</v>
      </c>
      <c r="H180" s="663"/>
      <c r="I180" s="663">
        <f t="shared" si="2"/>
        <v>0</v>
      </c>
    </row>
    <row r="181" spans="1:9" ht="16.5" hidden="1">
      <c r="A181" s="317" t="s">
        <v>157</v>
      </c>
      <c r="B181" s="330">
        <v>538</v>
      </c>
      <c r="C181" s="320" t="s">
        <v>107</v>
      </c>
      <c r="D181" s="318" t="s">
        <v>215</v>
      </c>
      <c r="E181" s="318" t="s">
        <v>125</v>
      </c>
      <c r="F181" s="320" t="s">
        <v>80</v>
      </c>
      <c r="G181" s="332">
        <v>0</v>
      </c>
      <c r="H181" s="663"/>
      <c r="I181" s="663">
        <f t="shared" si="2"/>
        <v>0</v>
      </c>
    </row>
    <row r="182" spans="1:9" ht="31.5" hidden="1">
      <c r="A182" s="317" t="s">
        <v>217</v>
      </c>
      <c r="B182" s="330">
        <v>538</v>
      </c>
      <c r="C182" s="320" t="s">
        <v>218</v>
      </c>
      <c r="D182" s="318" t="s">
        <v>215</v>
      </c>
      <c r="E182" s="318" t="s">
        <v>125</v>
      </c>
      <c r="F182" s="320" t="s">
        <v>219</v>
      </c>
      <c r="G182" s="332">
        <v>0</v>
      </c>
      <c r="H182" s="663"/>
      <c r="I182" s="663">
        <f t="shared" si="2"/>
        <v>0</v>
      </c>
    </row>
    <row r="183" spans="1:9" ht="78.75">
      <c r="A183" s="358" t="s">
        <v>220</v>
      </c>
      <c r="B183" s="326">
        <v>538</v>
      </c>
      <c r="C183" s="344" t="s">
        <v>79</v>
      </c>
      <c r="D183" s="345" t="s">
        <v>221</v>
      </c>
      <c r="E183" s="361" t="s">
        <v>78</v>
      </c>
      <c r="F183" s="345" t="s">
        <v>80</v>
      </c>
      <c r="G183" s="363">
        <f>G184</f>
        <v>289.2</v>
      </c>
      <c r="H183" s="663"/>
      <c r="I183" s="664">
        <f t="shared" si="2"/>
        <v>289.2</v>
      </c>
    </row>
    <row r="184" spans="1:9" ht="31.5">
      <c r="A184" s="317" t="s">
        <v>222</v>
      </c>
      <c r="B184" s="330">
        <v>538</v>
      </c>
      <c r="C184" s="320" t="s">
        <v>79</v>
      </c>
      <c r="D184" s="340" t="s">
        <v>221</v>
      </c>
      <c r="E184" s="340" t="s">
        <v>125</v>
      </c>
      <c r="F184" s="340" t="s">
        <v>80</v>
      </c>
      <c r="G184" s="332">
        <f>G185</f>
        <v>289.2</v>
      </c>
      <c r="H184" s="663"/>
      <c r="I184" s="663">
        <f t="shared" si="2"/>
        <v>289.2</v>
      </c>
    </row>
    <row r="185" spans="1:9" ht="16.5">
      <c r="A185" s="354" t="s">
        <v>223</v>
      </c>
      <c r="B185" s="330">
        <v>538</v>
      </c>
      <c r="C185" s="348" t="s">
        <v>137</v>
      </c>
      <c r="D185" s="349" t="s">
        <v>221</v>
      </c>
      <c r="E185" s="340" t="s">
        <v>125</v>
      </c>
      <c r="F185" s="340" t="s">
        <v>80</v>
      </c>
      <c r="G185" s="332">
        <f>G186</f>
        <v>289.2</v>
      </c>
      <c r="H185" s="663"/>
      <c r="I185" s="663">
        <f t="shared" si="2"/>
        <v>289.2</v>
      </c>
    </row>
    <row r="186" spans="1:9" ht="16.5">
      <c r="A186" s="354" t="s">
        <v>157</v>
      </c>
      <c r="B186" s="330">
        <v>538</v>
      </c>
      <c r="C186" s="348" t="s">
        <v>107</v>
      </c>
      <c r="D186" s="349" t="s">
        <v>221</v>
      </c>
      <c r="E186" s="340" t="s">
        <v>125</v>
      </c>
      <c r="F186" s="340" t="s">
        <v>80</v>
      </c>
      <c r="G186" s="332">
        <f>G187</f>
        <v>289.2</v>
      </c>
      <c r="H186" s="663"/>
      <c r="I186" s="663">
        <f t="shared" si="2"/>
        <v>289.2</v>
      </c>
    </row>
    <row r="187" spans="1:9" ht="126">
      <c r="A187" s="354" t="s">
        <v>224</v>
      </c>
      <c r="B187" s="330">
        <v>538</v>
      </c>
      <c r="C187" s="355" t="s">
        <v>225</v>
      </c>
      <c r="D187" s="349" t="s">
        <v>221</v>
      </c>
      <c r="E187" s="340" t="s">
        <v>125</v>
      </c>
      <c r="F187" s="340" t="s">
        <v>80</v>
      </c>
      <c r="G187" s="332">
        <f>G188</f>
        <v>289.2</v>
      </c>
      <c r="H187" s="663"/>
      <c r="I187" s="663">
        <f t="shared" si="2"/>
        <v>289.2</v>
      </c>
    </row>
    <row r="188" spans="1:9" ht="16.5">
      <c r="A188" s="354" t="s">
        <v>226</v>
      </c>
      <c r="B188" s="330">
        <v>538</v>
      </c>
      <c r="C188" s="348" t="s">
        <v>225</v>
      </c>
      <c r="D188" s="349" t="s">
        <v>221</v>
      </c>
      <c r="E188" s="340" t="s">
        <v>125</v>
      </c>
      <c r="F188" s="348">
        <v>540</v>
      </c>
      <c r="G188" s="350">
        <v>289.2</v>
      </c>
      <c r="H188" s="663"/>
      <c r="I188" s="663">
        <f t="shared" si="2"/>
        <v>289.2</v>
      </c>
    </row>
  </sheetData>
  <mergeCells count="4">
    <mergeCell ref="F2:G2"/>
    <mergeCell ref="A7:G7"/>
    <mergeCell ref="D1:I1"/>
    <mergeCell ref="D3:I6"/>
  </mergeCells>
  <pageMargins left="0.43307086614173229" right="0.23622047244094491" top="0.35433070866141736" bottom="0.35433070866141736" header="0.31496062992125984" footer="0.31496062992125984"/>
  <pageSetup paperSize="9" scale="70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231"/>
  <sheetViews>
    <sheetView topLeftCell="B1" zoomScale="75" zoomScaleNormal="75" workbookViewId="0">
      <selection activeCell="I230" sqref="I230"/>
    </sheetView>
  </sheetViews>
  <sheetFormatPr defaultColWidth="0" defaultRowHeight="15" outlineLevelRow="1"/>
  <cols>
    <col min="1" max="1" width="0" style="276" hidden="1" customWidth="1"/>
    <col min="2" max="2" width="42.42578125" style="373" customWidth="1"/>
    <col min="3" max="3" width="11.7109375" style="373" hidden="1" customWidth="1"/>
    <col min="4" max="4" width="21.5703125" style="374" customWidth="1" collapsed="1"/>
    <col min="5" max="5" width="9.85546875" style="374" customWidth="1"/>
    <col min="6" max="6" width="11.5703125" style="374" customWidth="1"/>
    <col min="7" max="7" width="10.42578125" style="375" customWidth="1"/>
    <col min="8" max="8" width="13.42578125" style="376" customWidth="1"/>
    <col min="9" max="9" width="14" style="376" customWidth="1"/>
    <col min="10" max="254" width="9.140625" style="276" customWidth="1"/>
    <col min="255" max="255" width="37.42578125" style="276" customWidth="1"/>
    <col min="256" max="256" width="9.85546875" style="276" customWidth="1"/>
    <col min="257" max="257" width="11" style="276" customWidth="1"/>
    <col min="258" max="16384" width="0" style="276" hidden="1"/>
  </cols>
  <sheetData>
    <row r="1" spans="2:9" ht="15.75">
      <c r="B1" s="273"/>
      <c r="C1" s="273"/>
      <c r="D1" s="274"/>
      <c r="E1" s="275"/>
      <c r="F1" s="275"/>
      <c r="G1" s="689"/>
      <c r="H1" s="689"/>
      <c r="I1" s="689"/>
    </row>
    <row r="2" spans="2:9" ht="24" customHeight="1">
      <c r="B2" s="273"/>
      <c r="C2" s="273"/>
      <c r="D2" s="274"/>
      <c r="E2" s="692" t="s">
        <v>274</v>
      </c>
      <c r="F2" s="693"/>
      <c r="G2" s="693"/>
      <c r="H2" s="693"/>
      <c r="I2" s="693"/>
    </row>
    <row r="3" spans="2:9" ht="15" customHeight="1">
      <c r="B3" s="273"/>
      <c r="C3" s="273"/>
      <c r="D3" s="274"/>
      <c r="E3" s="693"/>
      <c r="F3" s="693"/>
      <c r="G3" s="693"/>
      <c r="H3" s="693"/>
      <c r="I3" s="693"/>
    </row>
    <row r="4" spans="2:9" ht="54" customHeight="1">
      <c r="B4" s="273"/>
      <c r="C4" s="273"/>
      <c r="D4" s="274"/>
      <c r="E4" s="693"/>
      <c r="F4" s="693"/>
      <c r="G4" s="693"/>
      <c r="H4" s="693"/>
      <c r="I4" s="693"/>
    </row>
    <row r="5" spans="2:9" ht="25.9" customHeight="1">
      <c r="B5" s="273"/>
      <c r="C5" s="273"/>
      <c r="D5" s="277"/>
      <c r="E5" s="693"/>
      <c r="F5" s="693"/>
      <c r="G5" s="693"/>
      <c r="H5" s="693"/>
      <c r="I5" s="693"/>
    </row>
    <row r="6" spans="2:9" ht="113.25" customHeight="1">
      <c r="B6" s="690" t="s">
        <v>275</v>
      </c>
      <c r="C6" s="690"/>
      <c r="D6" s="690"/>
      <c r="E6" s="690"/>
      <c r="F6" s="690"/>
      <c r="G6" s="690"/>
      <c r="H6" s="690"/>
      <c r="I6" s="690"/>
    </row>
    <row r="7" spans="2:9" ht="15.6" customHeight="1">
      <c r="B7" s="278"/>
      <c r="C7" s="278"/>
      <c r="D7" s="279"/>
      <c r="E7" s="279"/>
      <c r="F7" s="279"/>
      <c r="G7" s="280"/>
      <c r="H7" s="281"/>
      <c r="I7" s="281"/>
    </row>
    <row r="8" spans="2:9" ht="54.75" customHeight="1">
      <c r="B8" s="282" t="s">
        <v>68</v>
      </c>
      <c r="C8" s="282"/>
      <c r="D8" s="282" t="s">
        <v>71</v>
      </c>
      <c r="E8" s="282" t="s">
        <v>69</v>
      </c>
      <c r="F8" s="282" t="s">
        <v>70</v>
      </c>
      <c r="G8" s="283" t="s">
        <v>72</v>
      </c>
      <c r="H8" s="284" t="s">
        <v>276</v>
      </c>
      <c r="I8" s="284" t="s">
        <v>277</v>
      </c>
    </row>
    <row r="9" spans="2:9" ht="15.75" hidden="1" outlineLevel="1">
      <c r="B9" s="285"/>
      <c r="C9" s="285"/>
      <c r="D9" s="286"/>
      <c r="E9" s="286"/>
      <c r="F9" s="286"/>
      <c r="G9" s="287"/>
      <c r="H9" s="288"/>
      <c r="I9" s="288"/>
    </row>
    <row r="10" spans="2:9" ht="15.75" collapsed="1">
      <c r="B10" s="289" t="s">
        <v>267</v>
      </c>
      <c r="C10" s="377" t="s">
        <v>256</v>
      </c>
      <c r="D10" s="290" t="s">
        <v>75</v>
      </c>
      <c r="E10" s="290" t="s">
        <v>75</v>
      </c>
      <c r="F10" s="290" t="s">
        <v>75</v>
      </c>
      <c r="G10" s="291" t="s">
        <v>75</v>
      </c>
      <c r="H10" s="292">
        <f>H11+H23+H68+H75+H95+H216+H226+H231</f>
        <v>4715</v>
      </c>
      <c r="I10" s="292">
        <f>I11+I23+I68+I75+I95+I216+I226+I231</f>
        <v>4548.1000000000004</v>
      </c>
    </row>
    <row r="11" spans="2:9" ht="93" customHeight="1">
      <c r="B11" s="293" t="s">
        <v>494</v>
      </c>
      <c r="C11" s="294">
        <v>538</v>
      </c>
      <c r="D11" s="295" t="s">
        <v>196</v>
      </c>
      <c r="E11" s="295" t="s">
        <v>78</v>
      </c>
      <c r="F11" s="295" t="s">
        <v>78</v>
      </c>
      <c r="G11" s="296" t="s">
        <v>80</v>
      </c>
      <c r="H11" s="297">
        <f>H12</f>
        <v>760.9</v>
      </c>
      <c r="I11" s="297">
        <f>I12</f>
        <v>726.5</v>
      </c>
    </row>
    <row r="12" spans="2:9" s="301" customFormat="1" ht="94.9" customHeight="1">
      <c r="B12" s="298" t="s">
        <v>197</v>
      </c>
      <c r="C12" s="377">
        <v>538</v>
      </c>
      <c r="D12" s="295" t="s">
        <v>198</v>
      </c>
      <c r="E12" s="295" t="s">
        <v>78</v>
      </c>
      <c r="F12" s="295" t="s">
        <v>78</v>
      </c>
      <c r="G12" s="299" t="s">
        <v>80</v>
      </c>
      <c r="H12" s="300">
        <f>H13+H19</f>
        <v>760.9</v>
      </c>
      <c r="I12" s="300">
        <f>I13+I19</f>
        <v>726.5</v>
      </c>
    </row>
    <row r="13" spans="2:9" ht="57" customHeight="1">
      <c r="B13" s="302" t="s">
        <v>199</v>
      </c>
      <c r="C13" s="377">
        <v>538</v>
      </c>
      <c r="D13" s="303" t="s">
        <v>200</v>
      </c>
      <c r="E13" s="303" t="s">
        <v>78</v>
      </c>
      <c r="F13" s="303" t="s">
        <v>78</v>
      </c>
      <c r="G13" s="304" t="s">
        <v>80</v>
      </c>
      <c r="H13" s="305">
        <f>H14</f>
        <v>755</v>
      </c>
      <c r="I13" s="305">
        <f>I14</f>
        <v>720.6</v>
      </c>
    </row>
    <row r="14" spans="2:9" ht="94.15" customHeight="1">
      <c r="B14" s="302" t="s">
        <v>201</v>
      </c>
      <c r="C14" s="377">
        <v>538</v>
      </c>
      <c r="D14" s="303" t="s">
        <v>202</v>
      </c>
      <c r="E14" s="303" t="s">
        <v>195</v>
      </c>
      <c r="F14" s="303" t="s">
        <v>78</v>
      </c>
      <c r="G14" s="304" t="s">
        <v>80</v>
      </c>
      <c r="H14" s="305">
        <f>H16+H17</f>
        <v>755</v>
      </c>
      <c r="I14" s="305">
        <f>I16+I17</f>
        <v>720.6</v>
      </c>
    </row>
    <row r="15" spans="2:9" ht="36" customHeight="1">
      <c r="B15" s="302" t="s">
        <v>203</v>
      </c>
      <c r="C15" s="377">
        <v>538</v>
      </c>
      <c r="D15" s="303" t="s">
        <v>202</v>
      </c>
      <c r="E15" s="303" t="s">
        <v>195</v>
      </c>
      <c r="F15" s="303" t="s">
        <v>77</v>
      </c>
      <c r="G15" s="304" t="s">
        <v>204</v>
      </c>
      <c r="H15" s="305">
        <f>H16+H17</f>
        <v>755</v>
      </c>
      <c r="I15" s="305">
        <f>I16+I17</f>
        <v>720.6</v>
      </c>
    </row>
    <row r="16" spans="2:9" ht="31.5">
      <c r="B16" s="302" t="s">
        <v>205</v>
      </c>
      <c r="C16" s="377">
        <v>538</v>
      </c>
      <c r="D16" s="303" t="s">
        <v>202</v>
      </c>
      <c r="E16" s="303" t="s">
        <v>195</v>
      </c>
      <c r="F16" s="303" t="s">
        <v>77</v>
      </c>
      <c r="G16" s="306">
        <v>111</v>
      </c>
      <c r="H16" s="305">
        <v>527</v>
      </c>
      <c r="I16" s="305">
        <v>503</v>
      </c>
    </row>
    <row r="17" spans="2:13" ht="109.15" customHeight="1">
      <c r="B17" s="302" t="s">
        <v>206</v>
      </c>
      <c r="C17" s="377">
        <v>538</v>
      </c>
      <c r="D17" s="303" t="s">
        <v>202</v>
      </c>
      <c r="E17" s="303" t="s">
        <v>195</v>
      </c>
      <c r="F17" s="303" t="s">
        <v>77</v>
      </c>
      <c r="G17" s="306">
        <v>119</v>
      </c>
      <c r="H17" s="305">
        <v>228</v>
      </c>
      <c r="I17" s="305">
        <v>217.6</v>
      </c>
    </row>
    <row r="18" spans="2:13" ht="78.75" customHeight="1">
      <c r="B18" s="302" t="s">
        <v>141</v>
      </c>
      <c r="C18" s="377">
        <v>538</v>
      </c>
      <c r="D18" s="303" t="s">
        <v>208</v>
      </c>
      <c r="E18" s="303" t="s">
        <v>195</v>
      </c>
      <c r="F18" s="303" t="s">
        <v>77</v>
      </c>
      <c r="G18" s="306">
        <v>244</v>
      </c>
      <c r="H18" s="305">
        <v>3</v>
      </c>
      <c r="I18" s="305">
        <v>3</v>
      </c>
    </row>
    <row r="19" spans="2:13" ht="106.15" customHeight="1">
      <c r="B19" s="302" t="s">
        <v>207</v>
      </c>
      <c r="C19" s="377">
        <v>538</v>
      </c>
      <c r="D19" s="303" t="s">
        <v>208</v>
      </c>
      <c r="E19" s="303" t="s">
        <v>195</v>
      </c>
      <c r="F19" s="303" t="s">
        <v>78</v>
      </c>
      <c r="G19" s="304" t="s">
        <v>80</v>
      </c>
      <c r="H19" s="305">
        <f>H20+H21+H22</f>
        <v>5.9</v>
      </c>
      <c r="I19" s="305">
        <f>I20+I21+I22</f>
        <v>5.9</v>
      </c>
    </row>
    <row r="20" spans="2:13" ht="47.25" hidden="1">
      <c r="B20" s="302" t="s">
        <v>268</v>
      </c>
      <c r="C20" s="378"/>
      <c r="D20" s="303" t="s">
        <v>208</v>
      </c>
      <c r="E20" s="303" t="s">
        <v>195</v>
      </c>
      <c r="F20" s="303" t="s">
        <v>77</v>
      </c>
      <c r="G20" s="306">
        <v>242</v>
      </c>
      <c r="H20" s="305"/>
      <c r="I20" s="305"/>
    </row>
    <row r="21" spans="2:13" ht="96" customHeight="1">
      <c r="B21" s="302" t="s">
        <v>141</v>
      </c>
      <c r="C21" s="378"/>
      <c r="D21" s="303" t="s">
        <v>208</v>
      </c>
      <c r="E21" s="303" t="s">
        <v>195</v>
      </c>
      <c r="F21" s="303" t="s">
        <v>77</v>
      </c>
      <c r="G21" s="306">
        <v>244</v>
      </c>
      <c r="H21" s="305">
        <v>0</v>
      </c>
      <c r="I21" s="305">
        <v>0</v>
      </c>
    </row>
    <row r="22" spans="2:13" ht="73.900000000000006" customHeight="1">
      <c r="B22" s="302" t="s">
        <v>103</v>
      </c>
      <c r="C22" s="377">
        <v>538</v>
      </c>
      <c r="D22" s="303" t="s">
        <v>208</v>
      </c>
      <c r="E22" s="303" t="s">
        <v>195</v>
      </c>
      <c r="F22" s="303" t="s">
        <v>77</v>
      </c>
      <c r="G22" s="306">
        <v>851</v>
      </c>
      <c r="H22" s="305">
        <v>5.9</v>
      </c>
      <c r="I22" s="305">
        <v>5.9</v>
      </c>
    </row>
    <row r="23" spans="2:13" ht="102.75" customHeight="1">
      <c r="B23" s="359" t="s">
        <v>161</v>
      </c>
      <c r="C23" s="360" t="s">
        <v>79</v>
      </c>
      <c r="D23" s="379" t="s">
        <v>162</v>
      </c>
      <c r="E23" s="379" t="s">
        <v>78</v>
      </c>
      <c r="F23" s="362" t="s">
        <v>80</v>
      </c>
      <c r="G23" s="380">
        <f>G24+G32</f>
        <v>0</v>
      </c>
      <c r="H23" s="300">
        <f>H31+H44</f>
        <v>918.6</v>
      </c>
      <c r="I23" s="300">
        <f>I31+I44</f>
        <v>639.70000000000005</v>
      </c>
    </row>
    <row r="24" spans="2:13" ht="15.75" hidden="1">
      <c r="B24" s="298" t="s">
        <v>163</v>
      </c>
      <c r="C24" s="377"/>
      <c r="D24" s="307" t="s">
        <v>79</v>
      </c>
      <c r="E24" s="295" t="s">
        <v>162</v>
      </c>
      <c r="F24" s="295" t="s">
        <v>82</v>
      </c>
      <c r="G24" s="299" t="s">
        <v>80</v>
      </c>
      <c r="H24" s="300"/>
      <c r="I24" s="300">
        <f>I25</f>
        <v>0</v>
      </c>
    </row>
    <row r="25" spans="2:13" ht="109.5" hidden="1" customHeight="1">
      <c r="B25" s="293" t="s">
        <v>278</v>
      </c>
      <c r="C25" s="365"/>
      <c r="D25" s="295" t="s">
        <v>164</v>
      </c>
      <c r="E25" s="295" t="s">
        <v>78</v>
      </c>
      <c r="F25" s="295" t="s">
        <v>78</v>
      </c>
      <c r="G25" s="295" t="s">
        <v>80</v>
      </c>
      <c r="H25" s="308"/>
      <c r="I25" s="308">
        <f>I26</f>
        <v>0</v>
      </c>
    </row>
    <row r="26" spans="2:13" s="301" customFormat="1" ht="94.5" hidden="1" customHeight="1">
      <c r="B26" s="298" t="s">
        <v>493</v>
      </c>
      <c r="C26" s="377"/>
      <c r="D26" s="307" t="s">
        <v>165</v>
      </c>
      <c r="E26" s="299" t="s">
        <v>162</v>
      </c>
      <c r="F26" s="299" t="s">
        <v>82</v>
      </c>
      <c r="G26" s="295" t="s">
        <v>80</v>
      </c>
      <c r="H26" s="308"/>
      <c r="I26" s="300">
        <f>I27</f>
        <v>0</v>
      </c>
    </row>
    <row r="27" spans="2:13" ht="103.5" hidden="1" customHeight="1">
      <c r="B27" s="302" t="s">
        <v>166</v>
      </c>
      <c r="C27" s="378"/>
      <c r="D27" s="306" t="s">
        <v>167</v>
      </c>
      <c r="E27" s="304" t="s">
        <v>162</v>
      </c>
      <c r="F27" s="304" t="s">
        <v>82</v>
      </c>
      <c r="G27" s="303" t="s">
        <v>80</v>
      </c>
      <c r="H27" s="381"/>
      <c r="I27" s="305">
        <f>I28</f>
        <v>0</v>
      </c>
    </row>
    <row r="28" spans="2:13" ht="72" hidden="1" customHeight="1">
      <c r="B28" s="302" t="s">
        <v>168</v>
      </c>
      <c r="C28" s="378"/>
      <c r="D28" s="306" t="s">
        <v>171</v>
      </c>
      <c r="E28" s="304" t="s">
        <v>162</v>
      </c>
      <c r="F28" s="304" t="s">
        <v>82</v>
      </c>
      <c r="G28" s="303" t="s">
        <v>80</v>
      </c>
      <c r="H28" s="381"/>
      <c r="I28" s="305">
        <f>I29+I30</f>
        <v>0</v>
      </c>
    </row>
    <row r="29" spans="2:13" ht="52.5" hidden="1" customHeight="1">
      <c r="B29" s="302" t="s">
        <v>141</v>
      </c>
      <c r="C29" s="378"/>
      <c r="D29" s="306" t="s">
        <v>171</v>
      </c>
      <c r="E29" s="304" t="s">
        <v>162</v>
      </c>
      <c r="F29" s="304" t="s">
        <v>82</v>
      </c>
      <c r="G29" s="303" t="s">
        <v>121</v>
      </c>
      <c r="H29" s="381"/>
      <c r="I29" s="305"/>
    </row>
    <row r="30" spans="2:13" ht="8.25" hidden="1" customHeight="1">
      <c r="B30" s="302" t="s">
        <v>269</v>
      </c>
      <c r="C30" s="378"/>
      <c r="D30" s="306" t="s">
        <v>171</v>
      </c>
      <c r="E30" s="304" t="s">
        <v>162</v>
      </c>
      <c r="F30" s="304" t="s">
        <v>82</v>
      </c>
      <c r="G30" s="303" t="s">
        <v>270</v>
      </c>
      <c r="H30" s="381"/>
      <c r="I30" s="305"/>
    </row>
    <row r="31" spans="2:13" ht="86.25" customHeight="1">
      <c r="B31" s="298" t="s">
        <v>490</v>
      </c>
      <c r="C31" s="377">
        <v>538</v>
      </c>
      <c r="D31" s="296" t="s">
        <v>79</v>
      </c>
      <c r="E31" s="295" t="s">
        <v>78</v>
      </c>
      <c r="F31" s="295" t="s">
        <v>78</v>
      </c>
      <c r="G31" s="296" t="s">
        <v>80</v>
      </c>
      <c r="H31" s="297">
        <f>H34</f>
        <v>184.5</v>
      </c>
      <c r="I31" s="297">
        <f>I34</f>
        <v>0</v>
      </c>
    </row>
    <row r="32" spans="2:13" ht="78.75" hidden="1">
      <c r="B32" s="309" t="s">
        <v>489</v>
      </c>
      <c r="C32" s="382"/>
      <c r="D32" s="296" t="s">
        <v>79</v>
      </c>
      <c r="E32" s="295" t="s">
        <v>162</v>
      </c>
      <c r="F32" s="295" t="s">
        <v>125</v>
      </c>
      <c r="G32" s="296" t="s">
        <v>80</v>
      </c>
      <c r="H32" s="297"/>
      <c r="I32" s="297">
        <f>I33+I38+I44</f>
        <v>639.70000000000005</v>
      </c>
      <c r="M32" s="310"/>
    </row>
    <row r="33" spans="2:9" s="311" customFormat="1" ht="0.75" hidden="1" customHeight="1">
      <c r="B33" s="298"/>
      <c r="C33" s="377"/>
      <c r="D33" s="296" t="s">
        <v>173</v>
      </c>
      <c r="E33" s="296" t="s">
        <v>162</v>
      </c>
      <c r="F33" s="296" t="s">
        <v>125</v>
      </c>
      <c r="G33" s="299" t="s">
        <v>80</v>
      </c>
      <c r="H33" s="300">
        <v>0</v>
      </c>
      <c r="I33" s="300">
        <v>0</v>
      </c>
    </row>
    <row r="34" spans="2:9" s="312" customFormat="1" ht="18">
      <c r="B34" s="327" t="s">
        <v>163</v>
      </c>
      <c r="C34" s="360" t="s">
        <v>79</v>
      </c>
      <c r="D34" s="320" t="s">
        <v>79</v>
      </c>
      <c r="E34" s="335" t="s">
        <v>162</v>
      </c>
      <c r="F34" s="335" t="s">
        <v>82</v>
      </c>
      <c r="G34" s="318" t="s">
        <v>80</v>
      </c>
      <c r="H34" s="383">
        <f t="shared" ref="H34:I36" si="0">H35</f>
        <v>184.5</v>
      </c>
      <c r="I34" s="305">
        <f t="shared" si="0"/>
        <v>0</v>
      </c>
    </row>
    <row r="35" spans="2:9" s="312" customFormat="1" ht="107.45" customHeight="1">
      <c r="B35" s="293" t="s">
        <v>463</v>
      </c>
      <c r="C35" s="379" t="s">
        <v>164</v>
      </c>
      <c r="D35" s="335" t="s">
        <v>164</v>
      </c>
      <c r="E35" s="335" t="s">
        <v>78</v>
      </c>
      <c r="F35" s="335" t="s">
        <v>78</v>
      </c>
      <c r="G35" s="335" t="s">
        <v>80</v>
      </c>
      <c r="H35" s="353">
        <f t="shared" si="0"/>
        <v>184.5</v>
      </c>
      <c r="I35" s="305">
        <f t="shared" si="0"/>
        <v>0</v>
      </c>
    </row>
    <row r="36" spans="2:9" s="312" customFormat="1" ht="139.9" customHeight="1">
      <c r="B36" s="327" t="s">
        <v>488</v>
      </c>
      <c r="C36" s="364" t="s">
        <v>165</v>
      </c>
      <c r="D36" s="335" t="s">
        <v>164</v>
      </c>
      <c r="E36" s="335" t="s">
        <v>78</v>
      </c>
      <c r="F36" s="335" t="s">
        <v>78</v>
      </c>
      <c r="G36" s="335" t="s">
        <v>80</v>
      </c>
      <c r="H36" s="353">
        <f t="shared" si="0"/>
        <v>184.5</v>
      </c>
      <c r="I36" s="305">
        <f t="shared" si="0"/>
        <v>0</v>
      </c>
    </row>
    <row r="37" spans="2:9" s="312" customFormat="1" ht="96.75" customHeight="1">
      <c r="B37" s="317" t="s">
        <v>166</v>
      </c>
      <c r="C37" s="320" t="s">
        <v>167</v>
      </c>
      <c r="D37" s="320" t="s">
        <v>167</v>
      </c>
      <c r="E37" s="318" t="s">
        <v>162</v>
      </c>
      <c r="F37" s="318" t="s">
        <v>82</v>
      </c>
      <c r="G37" s="335" t="s">
        <v>80</v>
      </c>
      <c r="H37" s="384">
        <f>H42</f>
        <v>184.5</v>
      </c>
      <c r="I37" s="384">
        <f>I42</f>
        <v>0</v>
      </c>
    </row>
    <row r="38" spans="2:9" ht="47.25" hidden="1">
      <c r="B38" s="302" t="s">
        <v>467</v>
      </c>
      <c r="C38" s="378"/>
      <c r="D38" s="306" t="s">
        <v>177</v>
      </c>
      <c r="E38" s="304" t="s">
        <v>162</v>
      </c>
      <c r="F38" s="304" t="s">
        <v>125</v>
      </c>
      <c r="G38" s="304" t="s">
        <v>80</v>
      </c>
      <c r="H38" s="305"/>
      <c r="I38" s="305">
        <f>I39</f>
        <v>0</v>
      </c>
    </row>
    <row r="39" spans="2:9" ht="44.25" hidden="1" customHeight="1">
      <c r="B39" s="302" t="s">
        <v>179</v>
      </c>
      <c r="C39" s="378"/>
      <c r="D39" s="306" t="s">
        <v>178</v>
      </c>
      <c r="E39" s="304" t="s">
        <v>162</v>
      </c>
      <c r="F39" s="304" t="s">
        <v>125</v>
      </c>
      <c r="G39" s="304" t="s">
        <v>80</v>
      </c>
      <c r="H39" s="305"/>
      <c r="I39" s="305">
        <f>I40</f>
        <v>0</v>
      </c>
    </row>
    <row r="40" spans="2:9" ht="42" hidden="1" customHeight="1">
      <c r="B40" s="302" t="s">
        <v>181</v>
      </c>
      <c r="C40" s="378"/>
      <c r="D40" s="306" t="s">
        <v>180</v>
      </c>
      <c r="E40" s="304" t="s">
        <v>162</v>
      </c>
      <c r="F40" s="304" t="s">
        <v>125</v>
      </c>
      <c r="G40" s="304" t="s">
        <v>80</v>
      </c>
      <c r="H40" s="305"/>
      <c r="I40" s="305">
        <f>I41</f>
        <v>0</v>
      </c>
    </row>
    <row r="41" spans="2:9" ht="56.25" hidden="1" customHeight="1">
      <c r="B41" s="302" t="s">
        <v>141</v>
      </c>
      <c r="C41" s="378"/>
      <c r="D41" s="306" t="s">
        <v>182</v>
      </c>
      <c r="E41" s="304" t="s">
        <v>162</v>
      </c>
      <c r="F41" s="304" t="s">
        <v>125</v>
      </c>
      <c r="G41" s="306">
        <v>244</v>
      </c>
      <c r="H41" s="305"/>
      <c r="I41" s="305">
        <v>0</v>
      </c>
    </row>
    <row r="42" spans="2:9" ht="85.9" customHeight="1">
      <c r="B42" s="317" t="s">
        <v>168</v>
      </c>
      <c r="C42" s="320" t="s">
        <v>171</v>
      </c>
      <c r="D42" s="320" t="s">
        <v>171</v>
      </c>
      <c r="E42" s="318" t="s">
        <v>162</v>
      </c>
      <c r="F42" s="318" t="s">
        <v>82</v>
      </c>
      <c r="G42" s="335" t="s">
        <v>80</v>
      </c>
      <c r="H42" s="384">
        <f>H43</f>
        <v>184.5</v>
      </c>
      <c r="I42" s="305">
        <f>I43</f>
        <v>0</v>
      </c>
    </row>
    <row r="43" spans="2:9" ht="64.150000000000006" customHeight="1">
      <c r="B43" s="317" t="s">
        <v>141</v>
      </c>
      <c r="C43" s="320" t="s">
        <v>171</v>
      </c>
      <c r="D43" s="320" t="s">
        <v>171</v>
      </c>
      <c r="E43" s="318" t="s">
        <v>162</v>
      </c>
      <c r="F43" s="318" t="s">
        <v>82</v>
      </c>
      <c r="G43" s="335" t="s">
        <v>121</v>
      </c>
      <c r="H43" s="384">
        <v>184.5</v>
      </c>
      <c r="I43" s="384">
        <v>0</v>
      </c>
    </row>
    <row r="44" spans="2:9" s="301" customFormat="1" ht="72" customHeight="1">
      <c r="B44" s="298" t="s">
        <v>468</v>
      </c>
      <c r="C44" s="377">
        <v>538</v>
      </c>
      <c r="D44" s="307" t="s">
        <v>279</v>
      </c>
      <c r="E44" s="299" t="s">
        <v>78</v>
      </c>
      <c r="F44" s="299" t="s">
        <v>78</v>
      </c>
      <c r="G44" s="299" t="s">
        <v>80</v>
      </c>
      <c r="H44" s="300">
        <f>H51+H54</f>
        <v>734.1</v>
      </c>
      <c r="I44" s="300">
        <f>I51+I54</f>
        <v>639.70000000000005</v>
      </c>
    </row>
    <row r="45" spans="2:9" ht="78.75" hidden="1">
      <c r="B45" s="302" t="s">
        <v>184</v>
      </c>
      <c r="C45" s="377">
        <v>538</v>
      </c>
      <c r="D45" s="306" t="s">
        <v>185</v>
      </c>
      <c r="E45" s="304" t="s">
        <v>162</v>
      </c>
      <c r="F45" s="304" t="s">
        <v>125</v>
      </c>
      <c r="G45" s="304" t="s">
        <v>80</v>
      </c>
      <c r="H45" s="305">
        <f>H50</f>
        <v>30</v>
      </c>
      <c r="I45" s="305">
        <f>I50</f>
        <v>30</v>
      </c>
    </row>
    <row r="46" spans="2:9" ht="39" hidden="1" customHeight="1">
      <c r="B46" s="302" t="s">
        <v>273</v>
      </c>
      <c r="C46" s="378"/>
      <c r="D46" s="306" t="s">
        <v>187</v>
      </c>
      <c r="E46" s="304" t="s">
        <v>280</v>
      </c>
      <c r="F46" s="304" t="s">
        <v>125</v>
      </c>
      <c r="G46" s="304" t="s">
        <v>80</v>
      </c>
      <c r="H46" s="305"/>
      <c r="I46" s="305">
        <f>I47</f>
        <v>0</v>
      </c>
    </row>
    <row r="47" spans="2:9" ht="50.25" hidden="1" customHeight="1">
      <c r="B47" s="302" t="s">
        <v>141</v>
      </c>
      <c r="C47" s="378"/>
      <c r="D47" s="306" t="s">
        <v>187</v>
      </c>
      <c r="E47" s="304" t="s">
        <v>162</v>
      </c>
      <c r="F47" s="304" t="s">
        <v>125</v>
      </c>
      <c r="G47" s="304" t="s">
        <v>121</v>
      </c>
      <c r="H47" s="305"/>
      <c r="I47" s="305"/>
    </row>
    <row r="48" spans="2:9" ht="48.75" hidden="1" customHeight="1">
      <c r="B48" s="302" t="s">
        <v>188</v>
      </c>
      <c r="C48" s="378"/>
      <c r="D48" s="306" t="s">
        <v>189</v>
      </c>
      <c r="E48" s="304" t="s">
        <v>162</v>
      </c>
      <c r="F48" s="304" t="s">
        <v>125</v>
      </c>
      <c r="G48" s="304" t="s">
        <v>80</v>
      </c>
      <c r="H48" s="305"/>
      <c r="I48" s="305">
        <f>I49</f>
        <v>0</v>
      </c>
    </row>
    <row r="49" spans="2:9" ht="51.75" hidden="1" customHeight="1">
      <c r="B49" s="302" t="s">
        <v>141</v>
      </c>
      <c r="C49" s="378"/>
      <c r="D49" s="306" t="s">
        <v>189</v>
      </c>
      <c r="E49" s="304" t="s">
        <v>162</v>
      </c>
      <c r="F49" s="304" t="s">
        <v>125</v>
      </c>
      <c r="G49" s="306">
        <v>244</v>
      </c>
      <c r="H49" s="305"/>
      <c r="I49" s="305"/>
    </row>
    <row r="50" spans="2:9" ht="51.6" hidden="1" customHeight="1">
      <c r="B50" s="302" t="s">
        <v>188</v>
      </c>
      <c r="C50" s="377">
        <v>538</v>
      </c>
      <c r="D50" s="306" t="s">
        <v>189</v>
      </c>
      <c r="E50" s="304" t="s">
        <v>162</v>
      </c>
      <c r="F50" s="304" t="s">
        <v>125</v>
      </c>
      <c r="G50" s="306">
        <v>244</v>
      </c>
      <c r="H50" s="305">
        <v>30</v>
      </c>
      <c r="I50" s="305">
        <v>30</v>
      </c>
    </row>
    <row r="51" spans="2:9" ht="51.75" customHeight="1">
      <c r="B51" s="317" t="s">
        <v>174</v>
      </c>
      <c r="C51" s="319" t="s">
        <v>175</v>
      </c>
      <c r="D51" s="319" t="s">
        <v>175</v>
      </c>
      <c r="E51" s="318" t="s">
        <v>162</v>
      </c>
      <c r="F51" s="318" t="s">
        <v>125</v>
      </c>
      <c r="G51" s="318" t="s">
        <v>80</v>
      </c>
      <c r="H51" s="383">
        <f>H52</f>
        <v>378</v>
      </c>
      <c r="I51" s="305">
        <f>I52</f>
        <v>407.6</v>
      </c>
    </row>
    <row r="52" spans="2:9" ht="51.75" customHeight="1">
      <c r="B52" s="317" t="s">
        <v>176</v>
      </c>
      <c r="C52" s="319" t="s">
        <v>271</v>
      </c>
      <c r="D52" s="319" t="s">
        <v>271</v>
      </c>
      <c r="E52" s="318" t="s">
        <v>162</v>
      </c>
      <c r="F52" s="318" t="s">
        <v>125</v>
      </c>
      <c r="G52" s="318" t="s">
        <v>80</v>
      </c>
      <c r="H52" s="384">
        <f>H53</f>
        <v>378</v>
      </c>
      <c r="I52" s="305">
        <f>I53</f>
        <v>407.6</v>
      </c>
    </row>
    <row r="53" spans="2:9" ht="51.75" customHeight="1">
      <c r="B53" s="317" t="s">
        <v>141</v>
      </c>
      <c r="C53" s="320" t="s">
        <v>177</v>
      </c>
      <c r="D53" s="320" t="s">
        <v>177</v>
      </c>
      <c r="E53" s="318" t="s">
        <v>162</v>
      </c>
      <c r="F53" s="318" t="s">
        <v>125</v>
      </c>
      <c r="G53" s="320">
        <v>244</v>
      </c>
      <c r="H53" s="384">
        <v>378</v>
      </c>
      <c r="I53" s="305">
        <v>407.6</v>
      </c>
    </row>
    <row r="54" spans="2:9" ht="81" customHeight="1">
      <c r="B54" s="327" t="s">
        <v>468</v>
      </c>
      <c r="C54" s="320"/>
      <c r="D54" s="360" t="s">
        <v>272</v>
      </c>
      <c r="E54" s="362" t="s">
        <v>162</v>
      </c>
      <c r="F54" s="362" t="s">
        <v>125</v>
      </c>
      <c r="G54" s="362" t="s">
        <v>80</v>
      </c>
      <c r="H54" s="385">
        <f>H55+H58+H65</f>
        <v>356.1</v>
      </c>
      <c r="I54" s="300">
        <f>I55+I58+I65</f>
        <v>232.1</v>
      </c>
    </row>
    <row r="55" spans="2:9" ht="81" customHeight="1">
      <c r="B55" s="386" t="s">
        <v>184</v>
      </c>
      <c r="C55" s="320"/>
      <c r="D55" s="306" t="s">
        <v>185</v>
      </c>
      <c r="E55" s="304" t="s">
        <v>162</v>
      </c>
      <c r="F55" s="304" t="s">
        <v>125</v>
      </c>
      <c r="G55" s="318" t="s">
        <v>80</v>
      </c>
      <c r="H55" s="305">
        <f>H56</f>
        <v>0</v>
      </c>
      <c r="I55" s="305">
        <f>I56</f>
        <v>0</v>
      </c>
    </row>
    <row r="56" spans="2:9" ht="54.6" customHeight="1">
      <c r="B56" s="386" t="s">
        <v>188</v>
      </c>
      <c r="C56" s="320"/>
      <c r="D56" s="306" t="s">
        <v>189</v>
      </c>
      <c r="E56" s="304" t="s">
        <v>162</v>
      </c>
      <c r="F56" s="304" t="s">
        <v>125</v>
      </c>
      <c r="G56" s="318" t="s">
        <v>80</v>
      </c>
      <c r="H56" s="305">
        <f>H57</f>
        <v>0</v>
      </c>
      <c r="I56" s="305">
        <f>I57</f>
        <v>0</v>
      </c>
    </row>
    <row r="57" spans="2:9" ht="72" customHeight="1">
      <c r="B57" s="302" t="s">
        <v>141</v>
      </c>
      <c r="C57" s="377">
        <v>538</v>
      </c>
      <c r="D57" s="306" t="s">
        <v>189</v>
      </c>
      <c r="E57" s="304" t="s">
        <v>162</v>
      </c>
      <c r="F57" s="304" t="s">
        <v>125</v>
      </c>
      <c r="G57" s="306">
        <v>244</v>
      </c>
      <c r="H57" s="305">
        <v>0</v>
      </c>
      <c r="I57" s="305">
        <v>0</v>
      </c>
    </row>
    <row r="58" spans="2:9" ht="72" customHeight="1">
      <c r="B58" s="302" t="s">
        <v>190</v>
      </c>
      <c r="C58" s="377">
        <v>538</v>
      </c>
      <c r="D58" s="306" t="s">
        <v>191</v>
      </c>
      <c r="E58" s="304" t="s">
        <v>162</v>
      </c>
      <c r="F58" s="304" t="s">
        <v>125</v>
      </c>
      <c r="G58" s="304" t="s">
        <v>80</v>
      </c>
      <c r="H58" s="305">
        <f>H59</f>
        <v>0</v>
      </c>
      <c r="I58" s="305">
        <f>I59</f>
        <v>0</v>
      </c>
    </row>
    <row r="59" spans="2:9" ht="66" customHeight="1">
      <c r="B59" s="302" t="s">
        <v>141</v>
      </c>
      <c r="C59" s="377">
        <v>538</v>
      </c>
      <c r="D59" s="306" t="s">
        <v>191</v>
      </c>
      <c r="E59" s="304" t="s">
        <v>162</v>
      </c>
      <c r="F59" s="304" t="s">
        <v>125</v>
      </c>
      <c r="G59" s="304" t="s">
        <v>121</v>
      </c>
      <c r="H59" s="305">
        <v>0</v>
      </c>
      <c r="I59" s="305">
        <v>0</v>
      </c>
    </row>
    <row r="60" spans="2:9" ht="45" hidden="1" customHeight="1">
      <c r="B60" s="302" t="s">
        <v>281</v>
      </c>
      <c r="C60" s="377">
        <v>538</v>
      </c>
      <c r="D60" s="306" t="s">
        <v>282</v>
      </c>
      <c r="E60" s="304" t="s">
        <v>162</v>
      </c>
      <c r="F60" s="304" t="s">
        <v>78</v>
      </c>
      <c r="G60" s="304" t="s">
        <v>80</v>
      </c>
      <c r="H60" s="305">
        <f>H61</f>
        <v>40</v>
      </c>
      <c r="I60" s="305" t="e">
        <f>I61</f>
        <v>#REF!</v>
      </c>
    </row>
    <row r="61" spans="2:9" ht="34.9" hidden="1" customHeight="1">
      <c r="B61" s="302" t="s">
        <v>172</v>
      </c>
      <c r="C61" s="377">
        <v>538</v>
      </c>
      <c r="D61" s="306" t="s">
        <v>185</v>
      </c>
      <c r="E61" s="304" t="s">
        <v>162</v>
      </c>
      <c r="F61" s="304" t="s">
        <v>125</v>
      </c>
      <c r="G61" s="304" t="s">
        <v>80</v>
      </c>
      <c r="H61" s="305">
        <v>40</v>
      </c>
      <c r="I61" s="305" t="e">
        <f>#REF!</f>
        <v>#REF!</v>
      </c>
    </row>
    <row r="62" spans="2:9" ht="34.9" hidden="1" customHeight="1">
      <c r="B62" s="386" t="s">
        <v>258</v>
      </c>
      <c r="C62" s="377"/>
      <c r="D62" s="306" t="s">
        <v>191</v>
      </c>
      <c r="E62" s="304" t="s">
        <v>162</v>
      </c>
      <c r="F62" s="304" t="s">
        <v>125</v>
      </c>
      <c r="G62" s="304" t="s">
        <v>80</v>
      </c>
      <c r="H62" s="305">
        <v>40</v>
      </c>
      <c r="I62" s="305">
        <v>40</v>
      </c>
    </row>
    <row r="63" spans="2:9" ht="0.6" hidden="1" customHeight="1">
      <c r="B63" s="302" t="s">
        <v>141</v>
      </c>
      <c r="C63" s="377">
        <v>538</v>
      </c>
      <c r="D63" s="306" t="s">
        <v>191</v>
      </c>
      <c r="E63" s="304" t="s">
        <v>162</v>
      </c>
      <c r="F63" s="304" t="s">
        <v>125</v>
      </c>
      <c r="G63" s="306">
        <v>244</v>
      </c>
      <c r="H63" s="305">
        <v>40</v>
      </c>
      <c r="I63" s="305">
        <v>40</v>
      </c>
    </row>
    <row r="64" spans="2:9" ht="42.6" hidden="1" customHeight="1">
      <c r="B64" s="302" t="s">
        <v>281</v>
      </c>
      <c r="C64" s="377">
        <v>538</v>
      </c>
      <c r="D64" s="306" t="s">
        <v>193</v>
      </c>
      <c r="E64" s="304" t="s">
        <v>162</v>
      </c>
      <c r="F64" s="304" t="s">
        <v>78</v>
      </c>
      <c r="G64" s="304" t="s">
        <v>80</v>
      </c>
      <c r="H64" s="305">
        <f>H65</f>
        <v>356.1</v>
      </c>
      <c r="I64" s="305">
        <f>I65</f>
        <v>232.1</v>
      </c>
    </row>
    <row r="65" spans="2:9" ht="33.75" customHeight="1">
      <c r="B65" s="302" t="s">
        <v>283</v>
      </c>
      <c r="C65" s="377">
        <v>538</v>
      </c>
      <c r="D65" s="306" t="s">
        <v>193</v>
      </c>
      <c r="E65" s="304" t="s">
        <v>162</v>
      </c>
      <c r="F65" s="304" t="s">
        <v>125</v>
      </c>
      <c r="G65" s="304" t="s">
        <v>80</v>
      </c>
      <c r="H65" s="305">
        <f>H66</f>
        <v>356.1</v>
      </c>
      <c r="I65" s="305">
        <f>I66</f>
        <v>232.1</v>
      </c>
    </row>
    <row r="66" spans="2:9" ht="66.75" customHeight="1">
      <c r="B66" s="302" t="s">
        <v>141</v>
      </c>
      <c r="C66" s="377">
        <v>538</v>
      </c>
      <c r="D66" s="306" t="s">
        <v>193</v>
      </c>
      <c r="E66" s="304" t="s">
        <v>162</v>
      </c>
      <c r="F66" s="304" t="s">
        <v>125</v>
      </c>
      <c r="G66" s="306">
        <v>244</v>
      </c>
      <c r="H66" s="305">
        <v>356.1</v>
      </c>
      <c r="I66" s="305">
        <v>232.1</v>
      </c>
    </row>
    <row r="67" spans="2:9" ht="31.5">
      <c r="B67" s="387" t="s">
        <v>76</v>
      </c>
      <c r="C67" s="326">
        <v>538</v>
      </c>
      <c r="D67" s="296" t="s">
        <v>79</v>
      </c>
      <c r="E67" s="296" t="s">
        <v>77</v>
      </c>
      <c r="F67" s="296" t="s">
        <v>78</v>
      </c>
      <c r="G67" s="296" t="s">
        <v>80</v>
      </c>
      <c r="H67" s="297">
        <f>H68+H75</f>
        <v>1991.8000000000002</v>
      </c>
      <c r="I67" s="297">
        <f>I68+I75</f>
        <v>2036.9</v>
      </c>
    </row>
    <row r="68" spans="2:9" ht="78" customHeight="1">
      <c r="B68" s="327" t="s">
        <v>81</v>
      </c>
      <c r="C68" s="326">
        <v>538</v>
      </c>
      <c r="D68" s="296" t="s">
        <v>79</v>
      </c>
      <c r="E68" s="296" t="s">
        <v>77</v>
      </c>
      <c r="F68" s="296" t="s">
        <v>82</v>
      </c>
      <c r="G68" s="296" t="s">
        <v>80</v>
      </c>
      <c r="H68" s="328">
        <f t="shared" ref="H68:I70" si="1">H69</f>
        <v>721.5</v>
      </c>
      <c r="I68" s="328">
        <f t="shared" si="1"/>
        <v>721.5</v>
      </c>
    </row>
    <row r="69" spans="2:9" ht="47.25">
      <c r="B69" s="329" t="s">
        <v>83</v>
      </c>
      <c r="C69" s="330">
        <v>538</v>
      </c>
      <c r="D69" s="331" t="s">
        <v>84</v>
      </c>
      <c r="E69" s="315" t="s">
        <v>77</v>
      </c>
      <c r="F69" s="315" t="s">
        <v>82</v>
      </c>
      <c r="G69" s="315" t="s">
        <v>80</v>
      </c>
      <c r="H69" s="332">
        <f t="shared" si="1"/>
        <v>721.5</v>
      </c>
      <c r="I69" s="332">
        <f>I70</f>
        <v>721.5</v>
      </c>
    </row>
    <row r="70" spans="2:9" ht="31.5">
      <c r="B70" s="329" t="s">
        <v>85</v>
      </c>
      <c r="C70" s="330">
        <v>538</v>
      </c>
      <c r="D70" s="331" t="s">
        <v>86</v>
      </c>
      <c r="E70" s="315" t="s">
        <v>77</v>
      </c>
      <c r="F70" s="315" t="s">
        <v>82</v>
      </c>
      <c r="G70" s="315" t="s">
        <v>80</v>
      </c>
      <c r="H70" s="332">
        <f t="shared" si="1"/>
        <v>721.5</v>
      </c>
      <c r="I70" s="332">
        <f t="shared" si="1"/>
        <v>721.5</v>
      </c>
    </row>
    <row r="71" spans="2:9" ht="47.25">
      <c r="B71" s="329" t="s">
        <v>87</v>
      </c>
      <c r="C71" s="330">
        <v>538</v>
      </c>
      <c r="D71" s="331" t="s">
        <v>88</v>
      </c>
      <c r="E71" s="315" t="s">
        <v>77</v>
      </c>
      <c r="F71" s="315" t="s">
        <v>82</v>
      </c>
      <c r="G71" s="315" t="s">
        <v>80</v>
      </c>
      <c r="H71" s="332">
        <f>H73+H74</f>
        <v>721.5</v>
      </c>
      <c r="I71" s="332">
        <f>I73+I74</f>
        <v>721.5</v>
      </c>
    </row>
    <row r="72" spans="2:9" ht="47.25">
      <c r="B72" s="329" t="s">
        <v>89</v>
      </c>
      <c r="C72" s="330">
        <v>538</v>
      </c>
      <c r="D72" s="334" t="s">
        <v>88</v>
      </c>
      <c r="E72" s="335" t="s">
        <v>77</v>
      </c>
      <c r="F72" s="335" t="s">
        <v>82</v>
      </c>
      <c r="G72" s="315" t="s">
        <v>90</v>
      </c>
      <c r="H72" s="332">
        <f>H73+H74</f>
        <v>721.5</v>
      </c>
      <c r="I72" s="332">
        <f>I73+I74</f>
        <v>721.5</v>
      </c>
    </row>
    <row r="73" spans="2:9" ht="47.25">
      <c r="B73" s="329" t="s">
        <v>91</v>
      </c>
      <c r="C73" s="330">
        <v>538</v>
      </c>
      <c r="D73" s="331" t="s">
        <v>88</v>
      </c>
      <c r="E73" s="315" t="s">
        <v>77</v>
      </c>
      <c r="F73" s="315" t="s">
        <v>82</v>
      </c>
      <c r="G73" s="320">
        <v>121</v>
      </c>
      <c r="H73" s="332">
        <v>554.20000000000005</v>
      </c>
      <c r="I73" s="332">
        <v>554.20000000000005</v>
      </c>
    </row>
    <row r="74" spans="2:9" ht="94.5">
      <c r="B74" s="329" t="s">
        <v>92</v>
      </c>
      <c r="C74" s="330">
        <v>538</v>
      </c>
      <c r="D74" s="331" t="s">
        <v>88</v>
      </c>
      <c r="E74" s="315" t="s">
        <v>77</v>
      </c>
      <c r="F74" s="315" t="s">
        <v>82</v>
      </c>
      <c r="G74" s="320">
        <v>129</v>
      </c>
      <c r="H74" s="332">
        <v>167.3</v>
      </c>
      <c r="I74" s="332">
        <v>167.3</v>
      </c>
    </row>
    <row r="75" spans="2:9" ht="94.5">
      <c r="B75" s="327" t="s">
        <v>93</v>
      </c>
      <c r="C75" s="326">
        <v>538</v>
      </c>
      <c r="D75" s="337" t="s">
        <v>79</v>
      </c>
      <c r="E75" s="296" t="s">
        <v>77</v>
      </c>
      <c r="F75" s="296" t="s">
        <v>94</v>
      </c>
      <c r="G75" s="296" t="s">
        <v>80</v>
      </c>
      <c r="H75" s="328">
        <f>H76</f>
        <v>1270.3000000000002</v>
      </c>
      <c r="I75" s="328">
        <f>I76</f>
        <v>1315.4</v>
      </c>
    </row>
    <row r="76" spans="2:9" ht="47.25">
      <c r="B76" s="329" t="s">
        <v>95</v>
      </c>
      <c r="C76" s="330">
        <v>538</v>
      </c>
      <c r="D76" s="331" t="s">
        <v>84</v>
      </c>
      <c r="E76" s="315" t="s">
        <v>77</v>
      </c>
      <c r="F76" s="315" t="s">
        <v>94</v>
      </c>
      <c r="G76" s="315" t="s">
        <v>80</v>
      </c>
      <c r="H76" s="332">
        <f>H77</f>
        <v>1270.3000000000002</v>
      </c>
      <c r="I76" s="332">
        <f>I77</f>
        <v>1315.4</v>
      </c>
    </row>
    <row r="77" spans="2:9" ht="16.5">
      <c r="B77" s="329" t="s">
        <v>96</v>
      </c>
      <c r="C77" s="330">
        <v>538</v>
      </c>
      <c r="D77" s="331" t="s">
        <v>97</v>
      </c>
      <c r="E77" s="315" t="s">
        <v>77</v>
      </c>
      <c r="F77" s="315" t="s">
        <v>94</v>
      </c>
      <c r="G77" s="315" t="s">
        <v>80</v>
      </c>
      <c r="H77" s="332">
        <f>H78+H82</f>
        <v>1270.3000000000002</v>
      </c>
      <c r="I77" s="332">
        <f>I78+I82</f>
        <v>1315.4</v>
      </c>
    </row>
    <row r="78" spans="2:9" ht="47.25">
      <c r="B78" s="329" t="s">
        <v>98</v>
      </c>
      <c r="C78" s="330">
        <v>538</v>
      </c>
      <c r="D78" s="331" t="s">
        <v>99</v>
      </c>
      <c r="E78" s="315" t="s">
        <v>77</v>
      </c>
      <c r="F78" s="315" t="s">
        <v>94</v>
      </c>
      <c r="G78" s="315" t="s">
        <v>80</v>
      </c>
      <c r="H78" s="332">
        <f>H79</f>
        <v>873.7</v>
      </c>
      <c r="I78" s="332">
        <f>I79</f>
        <v>873.7</v>
      </c>
    </row>
    <row r="79" spans="2:9" ht="47.25">
      <c r="B79" s="338" t="s">
        <v>89</v>
      </c>
      <c r="C79" s="330">
        <v>538</v>
      </c>
      <c r="D79" s="331" t="s">
        <v>99</v>
      </c>
      <c r="E79" s="315" t="s">
        <v>77</v>
      </c>
      <c r="F79" s="315" t="s">
        <v>94</v>
      </c>
      <c r="G79" s="315" t="s">
        <v>90</v>
      </c>
      <c r="H79" s="332">
        <f>H80+H81</f>
        <v>873.7</v>
      </c>
      <c r="I79" s="332">
        <f>I80+I81</f>
        <v>873.7</v>
      </c>
    </row>
    <row r="80" spans="2:9" ht="47.25">
      <c r="B80" s="347" t="s">
        <v>91</v>
      </c>
      <c r="C80" s="330">
        <v>538</v>
      </c>
      <c r="D80" s="331" t="s">
        <v>99</v>
      </c>
      <c r="E80" s="315" t="s">
        <v>77</v>
      </c>
      <c r="F80" s="315" t="s">
        <v>94</v>
      </c>
      <c r="G80" s="340">
        <v>121</v>
      </c>
      <c r="H80" s="332">
        <v>609.70000000000005</v>
      </c>
      <c r="I80" s="332">
        <v>609.70000000000005</v>
      </c>
    </row>
    <row r="81" spans="2:9" ht="94.5">
      <c r="B81" s="347" t="s">
        <v>92</v>
      </c>
      <c r="C81" s="330">
        <v>538</v>
      </c>
      <c r="D81" s="331" t="s">
        <v>100</v>
      </c>
      <c r="E81" s="315" t="s">
        <v>77</v>
      </c>
      <c r="F81" s="315" t="s">
        <v>94</v>
      </c>
      <c r="G81" s="340">
        <v>129</v>
      </c>
      <c r="H81" s="332">
        <v>264</v>
      </c>
      <c r="I81" s="332">
        <v>264</v>
      </c>
    </row>
    <row r="82" spans="2:9" ht="31.5">
      <c r="B82" s="342" t="s">
        <v>101</v>
      </c>
      <c r="C82" s="330">
        <v>538</v>
      </c>
      <c r="D82" s="331" t="s">
        <v>100</v>
      </c>
      <c r="E82" s="315" t="s">
        <v>77</v>
      </c>
      <c r="F82" s="315" t="s">
        <v>94</v>
      </c>
      <c r="G82" s="340" t="s">
        <v>80</v>
      </c>
      <c r="H82" s="332">
        <f>H83+H84+H85</f>
        <v>396.6</v>
      </c>
      <c r="I82" s="332">
        <f>I83+I84+I85</f>
        <v>441.70000000000005</v>
      </c>
    </row>
    <row r="83" spans="2:9" ht="47.25">
      <c r="B83" s="329" t="s">
        <v>102</v>
      </c>
      <c r="C83" s="330">
        <v>538</v>
      </c>
      <c r="D83" s="331" t="s">
        <v>100</v>
      </c>
      <c r="E83" s="315" t="s">
        <v>77</v>
      </c>
      <c r="F83" s="315" t="s">
        <v>94</v>
      </c>
      <c r="G83" s="340">
        <v>244</v>
      </c>
      <c r="H83" s="332">
        <v>385.9</v>
      </c>
      <c r="I83" s="332">
        <v>431</v>
      </c>
    </row>
    <row r="84" spans="2:9" ht="31.5">
      <c r="B84" s="342" t="s">
        <v>103</v>
      </c>
      <c r="C84" s="330">
        <v>538</v>
      </c>
      <c r="D84" s="331" t="s">
        <v>100</v>
      </c>
      <c r="E84" s="315" t="s">
        <v>77</v>
      </c>
      <c r="F84" s="315" t="s">
        <v>94</v>
      </c>
      <c r="G84" s="340">
        <v>851</v>
      </c>
      <c r="H84" s="332">
        <v>10.1</v>
      </c>
      <c r="I84" s="332">
        <v>10.1</v>
      </c>
    </row>
    <row r="85" spans="2:9" ht="31.5">
      <c r="B85" s="342" t="s">
        <v>104</v>
      </c>
      <c r="C85" s="330">
        <v>538</v>
      </c>
      <c r="D85" s="331" t="s">
        <v>100</v>
      </c>
      <c r="E85" s="315" t="s">
        <v>77</v>
      </c>
      <c r="F85" s="315" t="s">
        <v>94</v>
      </c>
      <c r="G85" s="340">
        <v>852</v>
      </c>
      <c r="H85" s="332">
        <v>0.6</v>
      </c>
      <c r="I85" s="332">
        <v>0.6</v>
      </c>
    </row>
    <row r="86" spans="2:9" ht="31.5" hidden="1">
      <c r="B86" s="388" t="s">
        <v>105</v>
      </c>
      <c r="C86" s="326">
        <v>538</v>
      </c>
      <c r="D86" s="360" t="s">
        <v>107</v>
      </c>
      <c r="E86" s="379" t="s">
        <v>77</v>
      </c>
      <c r="F86" s="379" t="s">
        <v>106</v>
      </c>
      <c r="G86" s="296" t="s">
        <v>80</v>
      </c>
      <c r="H86" s="297"/>
      <c r="I86" s="363"/>
    </row>
    <row r="87" spans="2:9" ht="63" hidden="1">
      <c r="B87" s="342" t="s">
        <v>108</v>
      </c>
      <c r="C87" s="326">
        <v>538</v>
      </c>
      <c r="D87" s="320" t="s">
        <v>109</v>
      </c>
      <c r="E87" s="335" t="s">
        <v>77</v>
      </c>
      <c r="F87" s="335" t="s">
        <v>106</v>
      </c>
      <c r="G87" s="315" t="s">
        <v>80</v>
      </c>
      <c r="H87" s="353"/>
      <c r="I87" s="332"/>
    </row>
    <row r="88" spans="2:9" ht="47.25" hidden="1">
      <c r="B88" s="342" t="s">
        <v>110</v>
      </c>
      <c r="C88" s="326">
        <v>538</v>
      </c>
      <c r="D88" s="320" t="s">
        <v>109</v>
      </c>
      <c r="E88" s="315" t="s">
        <v>77</v>
      </c>
      <c r="F88" s="315" t="s">
        <v>106</v>
      </c>
      <c r="G88" s="320">
        <v>244</v>
      </c>
      <c r="H88" s="332"/>
      <c r="I88" s="332"/>
    </row>
    <row r="89" spans="2:9" ht="31.5" hidden="1">
      <c r="B89" s="387" t="s">
        <v>111</v>
      </c>
      <c r="C89" s="326">
        <v>538</v>
      </c>
      <c r="D89" s="360" t="s">
        <v>79</v>
      </c>
      <c r="E89" s="315" t="s">
        <v>77</v>
      </c>
      <c r="F89" s="315" t="s">
        <v>112</v>
      </c>
      <c r="G89" s="296" t="s">
        <v>80</v>
      </c>
      <c r="H89" s="297"/>
      <c r="I89" s="297">
        <f>I90</f>
        <v>0</v>
      </c>
    </row>
    <row r="90" spans="2:9" ht="110.25" hidden="1">
      <c r="B90" s="389" t="s">
        <v>459</v>
      </c>
      <c r="C90" s="326">
        <v>538</v>
      </c>
      <c r="D90" s="364" t="s">
        <v>113</v>
      </c>
      <c r="E90" s="296" t="s">
        <v>77</v>
      </c>
      <c r="F90" s="296" t="s">
        <v>112</v>
      </c>
      <c r="G90" s="296" t="s">
        <v>114</v>
      </c>
      <c r="H90" s="297"/>
      <c r="I90" s="297">
        <f>I91</f>
        <v>0</v>
      </c>
    </row>
    <row r="91" spans="2:9" ht="173.25" hidden="1">
      <c r="B91" s="390" t="s">
        <v>460</v>
      </c>
      <c r="C91" s="326">
        <v>538</v>
      </c>
      <c r="D91" s="319" t="s">
        <v>115</v>
      </c>
      <c r="E91" s="315" t="s">
        <v>77</v>
      </c>
      <c r="F91" s="315" t="s">
        <v>112</v>
      </c>
      <c r="G91" s="315" t="s">
        <v>114</v>
      </c>
      <c r="H91" s="353"/>
      <c r="I91" s="353">
        <f>I92</f>
        <v>0</v>
      </c>
    </row>
    <row r="92" spans="2:9" ht="47.25" hidden="1">
      <c r="B92" s="391" t="s">
        <v>116</v>
      </c>
      <c r="C92" s="326">
        <v>538</v>
      </c>
      <c r="D92" s="320" t="s">
        <v>117</v>
      </c>
      <c r="E92" s="315" t="s">
        <v>77</v>
      </c>
      <c r="F92" s="315" t="s">
        <v>112</v>
      </c>
      <c r="G92" s="315" t="s">
        <v>80</v>
      </c>
      <c r="H92" s="353"/>
      <c r="I92" s="353">
        <f>I93</f>
        <v>0</v>
      </c>
    </row>
    <row r="93" spans="2:9" ht="47.25" hidden="1">
      <c r="B93" s="391" t="s">
        <v>118</v>
      </c>
      <c r="C93" s="326">
        <v>538</v>
      </c>
      <c r="D93" s="320" t="s">
        <v>119</v>
      </c>
      <c r="E93" s="315" t="s">
        <v>77</v>
      </c>
      <c r="F93" s="315" t="s">
        <v>112</v>
      </c>
      <c r="G93" s="315" t="s">
        <v>80</v>
      </c>
      <c r="H93" s="353"/>
      <c r="I93" s="353">
        <f>I94</f>
        <v>0</v>
      </c>
    </row>
    <row r="94" spans="2:9" ht="63" hidden="1">
      <c r="B94" s="391" t="s">
        <v>120</v>
      </c>
      <c r="C94" s="326">
        <v>538</v>
      </c>
      <c r="D94" s="320" t="s">
        <v>119</v>
      </c>
      <c r="E94" s="315" t="s">
        <v>77</v>
      </c>
      <c r="F94" s="315" t="s">
        <v>112</v>
      </c>
      <c r="G94" s="315" t="s">
        <v>121</v>
      </c>
      <c r="H94" s="353"/>
      <c r="I94" s="353"/>
    </row>
    <row r="95" spans="2:9" ht="16.5">
      <c r="B95" s="343" t="s">
        <v>122</v>
      </c>
      <c r="C95" s="326">
        <v>538</v>
      </c>
      <c r="D95" s="344" t="s">
        <v>123</v>
      </c>
      <c r="E95" s="296" t="s">
        <v>82</v>
      </c>
      <c r="F95" s="296" t="s">
        <v>78</v>
      </c>
      <c r="G95" s="345" t="s">
        <v>80</v>
      </c>
      <c r="H95" s="346">
        <f t="shared" ref="H95:I98" si="2">H96</f>
        <v>205</v>
      </c>
      <c r="I95" s="346">
        <f t="shared" si="2"/>
        <v>215</v>
      </c>
    </row>
    <row r="96" spans="2:9" ht="31.5">
      <c r="B96" s="347" t="s">
        <v>124</v>
      </c>
      <c r="C96" s="330">
        <v>538</v>
      </c>
      <c r="D96" s="348" t="s">
        <v>79</v>
      </c>
      <c r="E96" s="315" t="s">
        <v>82</v>
      </c>
      <c r="F96" s="315" t="s">
        <v>125</v>
      </c>
      <c r="G96" s="349" t="s">
        <v>80</v>
      </c>
      <c r="H96" s="350">
        <f t="shared" si="2"/>
        <v>205</v>
      </c>
      <c r="I96" s="350">
        <f t="shared" si="2"/>
        <v>215</v>
      </c>
    </row>
    <row r="97" spans="2:9" ht="16.5">
      <c r="B97" s="347" t="s">
        <v>126</v>
      </c>
      <c r="C97" s="330">
        <v>538</v>
      </c>
      <c r="D97" s="348" t="s">
        <v>127</v>
      </c>
      <c r="E97" s="315" t="s">
        <v>82</v>
      </c>
      <c r="F97" s="315" t="s">
        <v>125</v>
      </c>
      <c r="G97" s="349" t="s">
        <v>80</v>
      </c>
      <c r="H97" s="350">
        <f>H98</f>
        <v>205</v>
      </c>
      <c r="I97" s="350">
        <f>I98</f>
        <v>215</v>
      </c>
    </row>
    <row r="98" spans="2:9" ht="31.5">
      <c r="B98" s="347" t="s">
        <v>128</v>
      </c>
      <c r="C98" s="330">
        <v>538</v>
      </c>
      <c r="D98" s="348" t="s">
        <v>129</v>
      </c>
      <c r="E98" s="315" t="s">
        <v>82</v>
      </c>
      <c r="F98" s="315" t="s">
        <v>125</v>
      </c>
      <c r="G98" s="349" t="s">
        <v>80</v>
      </c>
      <c r="H98" s="350">
        <f t="shared" si="2"/>
        <v>205</v>
      </c>
      <c r="I98" s="350">
        <f t="shared" si="2"/>
        <v>215</v>
      </c>
    </row>
    <row r="99" spans="2:9" ht="63">
      <c r="B99" s="347" t="s">
        <v>130</v>
      </c>
      <c r="C99" s="330">
        <v>538</v>
      </c>
      <c r="D99" s="348" t="s">
        <v>131</v>
      </c>
      <c r="E99" s="315" t="s">
        <v>82</v>
      </c>
      <c r="F99" s="315" t="s">
        <v>125</v>
      </c>
      <c r="G99" s="349" t="s">
        <v>80</v>
      </c>
      <c r="H99" s="350">
        <f>H100</f>
        <v>205</v>
      </c>
      <c r="I99" s="350">
        <f>I100+I103</f>
        <v>215</v>
      </c>
    </row>
    <row r="100" spans="2:9" ht="47.25">
      <c r="B100" s="338" t="s">
        <v>89</v>
      </c>
      <c r="C100" s="330">
        <v>538</v>
      </c>
      <c r="D100" s="348" t="s">
        <v>131</v>
      </c>
      <c r="E100" s="315" t="s">
        <v>82</v>
      </c>
      <c r="F100" s="315" t="s">
        <v>125</v>
      </c>
      <c r="G100" s="349" t="s">
        <v>90</v>
      </c>
      <c r="H100" s="350">
        <f>H101+H102+H103</f>
        <v>205</v>
      </c>
      <c r="I100" s="350">
        <f>I101+I102</f>
        <v>190</v>
      </c>
    </row>
    <row r="101" spans="2:9" ht="47.25">
      <c r="B101" s="347" t="s">
        <v>132</v>
      </c>
      <c r="C101" s="330">
        <v>538</v>
      </c>
      <c r="D101" s="348" t="s">
        <v>131</v>
      </c>
      <c r="E101" s="315" t="s">
        <v>82</v>
      </c>
      <c r="F101" s="315" t="s">
        <v>125</v>
      </c>
      <c r="G101" s="348">
        <v>121</v>
      </c>
      <c r="H101" s="350">
        <v>146</v>
      </c>
      <c r="I101" s="350">
        <v>146</v>
      </c>
    </row>
    <row r="102" spans="2:9" ht="94.5">
      <c r="B102" s="347" t="s">
        <v>92</v>
      </c>
      <c r="C102" s="330">
        <v>538</v>
      </c>
      <c r="D102" s="348" t="s">
        <v>131</v>
      </c>
      <c r="E102" s="315" t="s">
        <v>82</v>
      </c>
      <c r="F102" s="315" t="s">
        <v>125</v>
      </c>
      <c r="G102" s="348">
        <v>129</v>
      </c>
      <c r="H102" s="350">
        <v>44</v>
      </c>
      <c r="I102" s="350">
        <v>44</v>
      </c>
    </row>
    <row r="103" spans="2:9" ht="47.25">
      <c r="B103" s="347" t="s">
        <v>102</v>
      </c>
      <c r="C103" s="330">
        <v>538</v>
      </c>
      <c r="D103" s="348" t="s">
        <v>131</v>
      </c>
      <c r="E103" s="315" t="s">
        <v>82</v>
      </c>
      <c r="F103" s="315" t="s">
        <v>125</v>
      </c>
      <c r="G103" s="348">
        <v>244</v>
      </c>
      <c r="H103" s="350">
        <v>15</v>
      </c>
      <c r="I103" s="350">
        <v>25</v>
      </c>
    </row>
    <row r="104" spans="2:9" ht="63" hidden="1">
      <c r="B104" s="387" t="s">
        <v>133</v>
      </c>
      <c r="C104" s="330">
        <v>538</v>
      </c>
      <c r="D104" s="344" t="s">
        <v>79</v>
      </c>
      <c r="E104" s="296" t="s">
        <v>125</v>
      </c>
      <c r="F104" s="296" t="s">
        <v>78</v>
      </c>
      <c r="G104" s="296" t="s">
        <v>80</v>
      </c>
      <c r="H104" s="392">
        <f>H105</f>
        <v>0</v>
      </c>
      <c r="I104" s="392">
        <f>I105</f>
        <v>0</v>
      </c>
    </row>
    <row r="105" spans="2:9" ht="63" hidden="1">
      <c r="B105" s="347" t="s">
        <v>134</v>
      </c>
      <c r="C105" s="330">
        <v>538</v>
      </c>
      <c r="D105" s="348" t="s">
        <v>79</v>
      </c>
      <c r="E105" s="315" t="s">
        <v>125</v>
      </c>
      <c r="F105" s="315" t="s">
        <v>135</v>
      </c>
      <c r="G105" s="315" t="s">
        <v>80</v>
      </c>
      <c r="H105" s="393"/>
      <c r="I105" s="393"/>
    </row>
    <row r="106" spans="2:9" ht="78.75" hidden="1">
      <c r="B106" s="347" t="s">
        <v>242</v>
      </c>
      <c r="C106" s="330">
        <v>538</v>
      </c>
      <c r="D106" s="348" t="s">
        <v>243</v>
      </c>
      <c r="E106" s="315" t="s">
        <v>125</v>
      </c>
      <c r="F106" s="315" t="s">
        <v>135</v>
      </c>
      <c r="G106" s="315" t="s">
        <v>80</v>
      </c>
      <c r="H106" s="393"/>
      <c r="I106" s="394"/>
    </row>
    <row r="107" spans="2:9" ht="63" hidden="1">
      <c r="B107" s="347" t="s">
        <v>141</v>
      </c>
      <c r="C107" s="330">
        <v>538</v>
      </c>
      <c r="D107" s="348" t="s">
        <v>243</v>
      </c>
      <c r="E107" s="315" t="s">
        <v>125</v>
      </c>
      <c r="F107" s="315" t="s">
        <v>135</v>
      </c>
      <c r="G107" s="315" t="s">
        <v>121</v>
      </c>
      <c r="H107" s="353"/>
      <c r="I107" s="350"/>
    </row>
    <row r="108" spans="2:9" ht="31.5" hidden="1">
      <c r="B108" s="342" t="s">
        <v>136</v>
      </c>
      <c r="C108" s="330">
        <v>538</v>
      </c>
      <c r="D108" s="348" t="s">
        <v>137</v>
      </c>
      <c r="E108" s="315" t="s">
        <v>125</v>
      </c>
      <c r="F108" s="315" t="s">
        <v>135</v>
      </c>
      <c r="G108" s="315" t="s">
        <v>80</v>
      </c>
      <c r="H108" s="353"/>
      <c r="I108" s="350">
        <f>I109</f>
        <v>0</v>
      </c>
    </row>
    <row r="109" spans="2:9" ht="16.5" hidden="1">
      <c r="B109" s="342" t="s">
        <v>138</v>
      </c>
      <c r="C109" s="330">
        <v>538</v>
      </c>
      <c r="D109" s="348" t="s">
        <v>107</v>
      </c>
      <c r="E109" s="315" t="s">
        <v>125</v>
      </c>
      <c r="F109" s="315" t="s">
        <v>135</v>
      </c>
      <c r="G109" s="315" t="s">
        <v>80</v>
      </c>
      <c r="H109" s="353"/>
      <c r="I109" s="350">
        <f>I110</f>
        <v>0</v>
      </c>
    </row>
    <row r="110" spans="2:9" ht="78.75" hidden="1">
      <c r="B110" s="372" t="s">
        <v>139</v>
      </c>
      <c r="C110" s="330">
        <v>538</v>
      </c>
      <c r="D110" s="348" t="s">
        <v>140</v>
      </c>
      <c r="E110" s="315" t="s">
        <v>125</v>
      </c>
      <c r="F110" s="315" t="s">
        <v>135</v>
      </c>
      <c r="G110" s="315" t="s">
        <v>80</v>
      </c>
      <c r="H110" s="353"/>
      <c r="I110" s="350">
        <f>I111</f>
        <v>0</v>
      </c>
    </row>
    <row r="111" spans="2:9" ht="63" hidden="1">
      <c r="B111" s="342" t="s">
        <v>141</v>
      </c>
      <c r="C111" s="330">
        <v>538</v>
      </c>
      <c r="D111" s="348" t="s">
        <v>140</v>
      </c>
      <c r="E111" s="315" t="s">
        <v>125</v>
      </c>
      <c r="F111" s="315" t="s">
        <v>135</v>
      </c>
      <c r="G111" s="315" t="s">
        <v>121</v>
      </c>
      <c r="H111" s="353"/>
      <c r="I111" s="350"/>
    </row>
    <row r="112" spans="2:9" ht="16.5" hidden="1">
      <c r="B112" s="351" t="s">
        <v>142</v>
      </c>
      <c r="C112" s="330">
        <v>538</v>
      </c>
      <c r="D112" s="344" t="s">
        <v>79</v>
      </c>
      <c r="E112" s="296" t="s">
        <v>94</v>
      </c>
      <c r="F112" s="296" t="s">
        <v>78</v>
      </c>
      <c r="G112" s="296" t="s">
        <v>80</v>
      </c>
      <c r="H112" s="297">
        <f>H113+H123</f>
        <v>0</v>
      </c>
      <c r="I112" s="297">
        <f>I113+I123</f>
        <v>0</v>
      </c>
    </row>
    <row r="113" spans="2:9" ht="31.5" hidden="1">
      <c r="B113" s="387" t="s">
        <v>143</v>
      </c>
      <c r="C113" s="330">
        <v>538</v>
      </c>
      <c r="D113" s="315" t="s">
        <v>79</v>
      </c>
      <c r="E113" s="315" t="s">
        <v>94</v>
      </c>
      <c r="F113" s="315" t="s">
        <v>135</v>
      </c>
      <c r="G113" s="315" t="s">
        <v>80</v>
      </c>
      <c r="H113" s="353">
        <f>H114</f>
        <v>0</v>
      </c>
      <c r="I113" s="353">
        <f>I114</f>
        <v>0</v>
      </c>
    </row>
    <row r="114" spans="2:9" ht="126" hidden="1">
      <c r="B114" s="387" t="s">
        <v>482</v>
      </c>
      <c r="C114" s="330">
        <v>538</v>
      </c>
      <c r="D114" s="315" t="s">
        <v>144</v>
      </c>
      <c r="E114" s="315" t="s">
        <v>94</v>
      </c>
      <c r="F114" s="315" t="s">
        <v>135</v>
      </c>
      <c r="G114" s="315" t="s">
        <v>80</v>
      </c>
      <c r="H114" s="353">
        <f>H115</f>
        <v>0</v>
      </c>
      <c r="I114" s="353">
        <f>I115</f>
        <v>0</v>
      </c>
    </row>
    <row r="115" spans="2:9" ht="63" hidden="1">
      <c r="B115" s="317" t="s">
        <v>462</v>
      </c>
      <c r="C115" s="330">
        <v>538</v>
      </c>
      <c r="D115" s="319" t="s">
        <v>145</v>
      </c>
      <c r="E115" s="318" t="s">
        <v>94</v>
      </c>
      <c r="F115" s="318" t="s">
        <v>135</v>
      </c>
      <c r="G115" s="318" t="s">
        <v>80</v>
      </c>
      <c r="H115" s="321">
        <f>H117+H119+H121</f>
        <v>0</v>
      </c>
      <c r="I115" s="321">
        <f>I117+I119+I121</f>
        <v>0</v>
      </c>
    </row>
    <row r="116" spans="2:9" ht="47.25" hidden="1">
      <c r="B116" s="317" t="s">
        <v>146</v>
      </c>
      <c r="C116" s="330">
        <v>538</v>
      </c>
      <c r="D116" s="319" t="s">
        <v>147</v>
      </c>
      <c r="E116" s="318" t="s">
        <v>94</v>
      </c>
      <c r="F116" s="318" t="s">
        <v>135</v>
      </c>
      <c r="G116" s="318" t="s">
        <v>80</v>
      </c>
      <c r="H116" s="321">
        <f>H117+H119+H121</f>
        <v>0</v>
      </c>
      <c r="I116" s="321">
        <f>I117+I119+I121</f>
        <v>0</v>
      </c>
    </row>
    <row r="117" spans="2:9" ht="47.25" hidden="1">
      <c r="B117" s="329" t="s">
        <v>148</v>
      </c>
      <c r="C117" s="330">
        <v>538</v>
      </c>
      <c r="D117" s="320" t="s">
        <v>149</v>
      </c>
      <c r="E117" s="318" t="s">
        <v>94</v>
      </c>
      <c r="F117" s="318" t="s">
        <v>135</v>
      </c>
      <c r="G117" s="318" t="s">
        <v>80</v>
      </c>
      <c r="H117" s="332">
        <f>H118</f>
        <v>0</v>
      </c>
      <c r="I117" s="332">
        <f>I118</f>
        <v>0</v>
      </c>
    </row>
    <row r="118" spans="2:9" ht="63" hidden="1">
      <c r="B118" s="317" t="s">
        <v>141</v>
      </c>
      <c r="C118" s="330">
        <v>538</v>
      </c>
      <c r="D118" s="320" t="s">
        <v>149</v>
      </c>
      <c r="E118" s="318" t="s">
        <v>94</v>
      </c>
      <c r="F118" s="318" t="s">
        <v>135</v>
      </c>
      <c r="G118" s="320">
        <v>244</v>
      </c>
      <c r="H118" s="332"/>
      <c r="I118" s="332"/>
    </row>
    <row r="119" spans="2:9" ht="47.25" hidden="1">
      <c r="B119" s="317" t="s">
        <v>150</v>
      </c>
      <c r="C119" s="330">
        <v>538</v>
      </c>
      <c r="D119" s="320" t="s">
        <v>151</v>
      </c>
      <c r="E119" s="318" t="s">
        <v>94</v>
      </c>
      <c r="F119" s="318" t="s">
        <v>135</v>
      </c>
      <c r="G119" s="318" t="s">
        <v>80</v>
      </c>
      <c r="H119" s="332">
        <f>H120</f>
        <v>0</v>
      </c>
      <c r="I119" s="332">
        <f>I120</f>
        <v>0</v>
      </c>
    </row>
    <row r="120" spans="2:9" ht="63" hidden="1">
      <c r="B120" s="317" t="s">
        <v>141</v>
      </c>
      <c r="C120" s="330">
        <v>538</v>
      </c>
      <c r="D120" s="320" t="s">
        <v>151</v>
      </c>
      <c r="E120" s="318" t="s">
        <v>94</v>
      </c>
      <c r="F120" s="318" t="s">
        <v>135</v>
      </c>
      <c r="G120" s="320">
        <v>244</v>
      </c>
      <c r="H120" s="332"/>
      <c r="I120" s="332"/>
    </row>
    <row r="121" spans="2:9" ht="47.25" hidden="1">
      <c r="B121" s="317" t="s">
        <v>152</v>
      </c>
      <c r="C121" s="330">
        <v>538</v>
      </c>
      <c r="D121" s="320" t="s">
        <v>153</v>
      </c>
      <c r="E121" s="318" t="s">
        <v>94</v>
      </c>
      <c r="F121" s="318" t="s">
        <v>135</v>
      </c>
      <c r="G121" s="318" t="s">
        <v>80</v>
      </c>
      <c r="H121" s="332">
        <f>H122</f>
        <v>0</v>
      </c>
      <c r="I121" s="332">
        <f>I122</f>
        <v>0</v>
      </c>
    </row>
    <row r="122" spans="2:9" ht="63" hidden="1">
      <c r="B122" s="317" t="s">
        <v>141</v>
      </c>
      <c r="C122" s="330">
        <v>538</v>
      </c>
      <c r="D122" s="320" t="s">
        <v>154</v>
      </c>
      <c r="E122" s="318" t="s">
        <v>94</v>
      </c>
      <c r="F122" s="318" t="s">
        <v>135</v>
      </c>
      <c r="G122" s="320">
        <v>244</v>
      </c>
      <c r="H122" s="332"/>
      <c r="I122" s="332"/>
    </row>
    <row r="123" spans="2:9" ht="31.5" hidden="1">
      <c r="B123" s="358" t="s">
        <v>244</v>
      </c>
      <c r="C123" s="330">
        <v>538</v>
      </c>
      <c r="D123" s="395" t="s">
        <v>79</v>
      </c>
      <c r="E123" s="361" t="s">
        <v>94</v>
      </c>
      <c r="F123" s="361">
        <v>12</v>
      </c>
      <c r="G123" s="362" t="s">
        <v>80</v>
      </c>
      <c r="H123" s="328"/>
      <c r="I123" s="363">
        <f>I124</f>
        <v>0</v>
      </c>
    </row>
    <row r="124" spans="2:9" ht="31.5" hidden="1">
      <c r="B124" s="317" t="s">
        <v>136</v>
      </c>
      <c r="C124" s="330">
        <v>538</v>
      </c>
      <c r="D124" s="320" t="s">
        <v>137</v>
      </c>
      <c r="E124" s="340" t="s">
        <v>94</v>
      </c>
      <c r="F124" s="340">
        <v>12</v>
      </c>
      <c r="G124" s="318" t="s">
        <v>80</v>
      </c>
      <c r="H124" s="321"/>
      <c r="I124" s="332">
        <f>I125</f>
        <v>0</v>
      </c>
    </row>
    <row r="125" spans="2:9" ht="16.5" hidden="1">
      <c r="B125" s="354" t="s">
        <v>157</v>
      </c>
      <c r="C125" s="330">
        <v>538</v>
      </c>
      <c r="D125" s="320" t="s">
        <v>107</v>
      </c>
      <c r="E125" s="340" t="s">
        <v>94</v>
      </c>
      <c r="F125" s="340">
        <v>12</v>
      </c>
      <c r="G125" s="318" t="s">
        <v>80</v>
      </c>
      <c r="H125" s="321"/>
      <c r="I125" s="332">
        <f>I126</f>
        <v>0</v>
      </c>
    </row>
    <row r="126" spans="2:9" ht="16.5" hidden="1">
      <c r="B126" s="317" t="s">
        <v>158</v>
      </c>
      <c r="C126" s="330">
        <v>538</v>
      </c>
      <c r="D126" s="355" t="s">
        <v>159</v>
      </c>
      <c r="E126" s="340" t="s">
        <v>94</v>
      </c>
      <c r="F126" s="340">
        <v>12</v>
      </c>
      <c r="G126" s="318" t="s">
        <v>80</v>
      </c>
      <c r="H126" s="321"/>
      <c r="I126" s="332">
        <f>I127</f>
        <v>0</v>
      </c>
    </row>
    <row r="127" spans="2:9" ht="63" hidden="1">
      <c r="B127" s="317" t="s">
        <v>141</v>
      </c>
      <c r="C127" s="330">
        <v>538</v>
      </c>
      <c r="D127" s="320" t="s">
        <v>160</v>
      </c>
      <c r="E127" s="340" t="s">
        <v>94</v>
      </c>
      <c r="F127" s="340">
        <v>12</v>
      </c>
      <c r="G127" s="320">
        <v>244</v>
      </c>
      <c r="H127" s="332"/>
      <c r="I127" s="332"/>
    </row>
    <row r="128" spans="2:9" ht="47.25" hidden="1">
      <c r="B128" s="356" t="s">
        <v>102</v>
      </c>
      <c r="C128" s="324">
        <v>538</v>
      </c>
      <c r="D128" s="370" t="s">
        <v>131</v>
      </c>
      <c r="E128" s="324" t="s">
        <v>82</v>
      </c>
      <c r="F128" s="370">
        <v>3</v>
      </c>
      <c r="G128" s="370">
        <v>244</v>
      </c>
      <c r="H128" s="396">
        <v>17.600000000000001</v>
      </c>
      <c r="I128" s="396">
        <v>23.4</v>
      </c>
    </row>
    <row r="129" spans="2:9" ht="16.5" hidden="1">
      <c r="B129" s="351" t="s">
        <v>142</v>
      </c>
      <c r="C129" s="326">
        <v>538</v>
      </c>
      <c r="D129" s="344" t="s">
        <v>79</v>
      </c>
      <c r="E129" s="296" t="s">
        <v>94</v>
      </c>
      <c r="F129" s="296" t="s">
        <v>78</v>
      </c>
      <c r="G129" s="296" t="s">
        <v>80</v>
      </c>
      <c r="H129" s="363">
        <f>H130+H142</f>
        <v>0</v>
      </c>
      <c r="I129" s="363">
        <f>I130+I142</f>
        <v>0</v>
      </c>
    </row>
    <row r="130" spans="2:9" ht="31.5" hidden="1">
      <c r="B130" s="397" t="s">
        <v>143</v>
      </c>
      <c r="C130" s="326">
        <v>538</v>
      </c>
      <c r="D130" s="296" t="s">
        <v>79</v>
      </c>
      <c r="E130" s="296" t="s">
        <v>94</v>
      </c>
      <c r="F130" s="296" t="s">
        <v>135</v>
      </c>
      <c r="G130" s="296" t="s">
        <v>80</v>
      </c>
      <c r="H130" s="363">
        <f t="shared" ref="H130:I134" si="3">H131</f>
        <v>0</v>
      </c>
      <c r="I130" s="363">
        <f t="shared" si="3"/>
        <v>0</v>
      </c>
    </row>
    <row r="131" spans="2:9" ht="126" hidden="1">
      <c r="B131" s="387" t="s">
        <v>483</v>
      </c>
      <c r="C131" s="330">
        <v>538</v>
      </c>
      <c r="D131" s="315" t="s">
        <v>144</v>
      </c>
      <c r="E131" s="315" t="s">
        <v>94</v>
      </c>
      <c r="F131" s="315" t="s">
        <v>135</v>
      </c>
      <c r="G131" s="315" t="s">
        <v>80</v>
      </c>
      <c r="H131" s="332">
        <f>H132+H136+H138+H140</f>
        <v>0</v>
      </c>
      <c r="I131" s="332">
        <f>I132+I136+I138+I140</f>
        <v>0</v>
      </c>
    </row>
    <row r="132" spans="2:9" ht="63" hidden="1">
      <c r="B132" s="317" t="s">
        <v>462</v>
      </c>
      <c r="C132" s="330">
        <v>538</v>
      </c>
      <c r="D132" s="319" t="s">
        <v>145</v>
      </c>
      <c r="E132" s="318" t="s">
        <v>94</v>
      </c>
      <c r="F132" s="318" t="s">
        <v>135</v>
      </c>
      <c r="G132" s="318" t="s">
        <v>80</v>
      </c>
      <c r="H132" s="321">
        <f t="shared" si="3"/>
        <v>0</v>
      </c>
      <c r="I132" s="321">
        <f t="shared" si="3"/>
        <v>0</v>
      </c>
    </row>
    <row r="133" spans="2:9" ht="47.25" hidden="1">
      <c r="B133" s="317" t="s">
        <v>146</v>
      </c>
      <c r="C133" s="330">
        <v>538</v>
      </c>
      <c r="D133" s="319" t="s">
        <v>147</v>
      </c>
      <c r="E133" s="318" t="s">
        <v>94</v>
      </c>
      <c r="F133" s="318" t="s">
        <v>135</v>
      </c>
      <c r="G133" s="318" t="s">
        <v>80</v>
      </c>
      <c r="H133" s="321">
        <f t="shared" si="3"/>
        <v>0</v>
      </c>
      <c r="I133" s="321">
        <f t="shared" si="3"/>
        <v>0</v>
      </c>
    </row>
    <row r="134" spans="2:9" ht="47.25" hidden="1">
      <c r="B134" s="329" t="s">
        <v>148</v>
      </c>
      <c r="C134" s="330">
        <v>538</v>
      </c>
      <c r="D134" s="320" t="s">
        <v>149</v>
      </c>
      <c r="E134" s="318" t="s">
        <v>94</v>
      </c>
      <c r="F134" s="318" t="s">
        <v>135</v>
      </c>
      <c r="G134" s="318" t="s">
        <v>80</v>
      </c>
      <c r="H134" s="332">
        <f t="shared" si="3"/>
        <v>0</v>
      </c>
      <c r="I134" s="332">
        <f t="shared" si="3"/>
        <v>0</v>
      </c>
    </row>
    <row r="135" spans="2:9" ht="63" hidden="1">
      <c r="B135" s="317" t="s">
        <v>141</v>
      </c>
      <c r="C135" s="330">
        <v>538</v>
      </c>
      <c r="D135" s="320" t="s">
        <v>149</v>
      </c>
      <c r="E135" s="318" t="s">
        <v>94</v>
      </c>
      <c r="F135" s="318" t="s">
        <v>135</v>
      </c>
      <c r="G135" s="320">
        <v>244</v>
      </c>
      <c r="H135" s="332">
        <v>0</v>
      </c>
      <c r="I135" s="332">
        <v>0</v>
      </c>
    </row>
    <row r="136" spans="2:9" ht="47.25" hidden="1">
      <c r="B136" s="302" t="s">
        <v>150</v>
      </c>
      <c r="C136" s="330">
        <v>538</v>
      </c>
      <c r="D136" s="306" t="s">
        <v>151</v>
      </c>
      <c r="E136" s="304" t="s">
        <v>94</v>
      </c>
      <c r="F136" s="304" t="s">
        <v>135</v>
      </c>
      <c r="G136" s="304" t="s">
        <v>80</v>
      </c>
      <c r="H136" s="305">
        <v>0</v>
      </c>
      <c r="I136" s="305">
        <v>0</v>
      </c>
    </row>
    <row r="137" spans="2:9" ht="63" hidden="1">
      <c r="B137" s="302" t="s">
        <v>141</v>
      </c>
      <c r="C137" s="330">
        <v>538</v>
      </c>
      <c r="D137" s="306" t="s">
        <v>151</v>
      </c>
      <c r="E137" s="304" t="s">
        <v>94</v>
      </c>
      <c r="F137" s="304" t="s">
        <v>135</v>
      </c>
      <c r="G137" s="306">
        <v>244</v>
      </c>
      <c r="H137" s="305">
        <v>0</v>
      </c>
      <c r="I137" s="305">
        <v>0</v>
      </c>
    </row>
    <row r="138" spans="2:9" ht="47.25" hidden="1">
      <c r="B138" s="302" t="s">
        <v>152</v>
      </c>
      <c r="C138" s="330">
        <v>538</v>
      </c>
      <c r="D138" s="306" t="s">
        <v>153</v>
      </c>
      <c r="E138" s="318" t="s">
        <v>94</v>
      </c>
      <c r="F138" s="318" t="s">
        <v>135</v>
      </c>
      <c r="G138" s="304" t="s">
        <v>80</v>
      </c>
      <c r="H138" s="305">
        <f>H139</f>
        <v>0</v>
      </c>
      <c r="I138" s="305">
        <f>I139</f>
        <v>0</v>
      </c>
    </row>
    <row r="139" spans="2:9" ht="63" hidden="1">
      <c r="B139" s="302" t="s">
        <v>141</v>
      </c>
      <c r="C139" s="330">
        <v>538</v>
      </c>
      <c r="D139" s="306" t="s">
        <v>154</v>
      </c>
      <c r="E139" s="318" t="s">
        <v>94</v>
      </c>
      <c r="F139" s="318" t="s">
        <v>135</v>
      </c>
      <c r="G139" s="306">
        <v>244</v>
      </c>
      <c r="H139" s="305">
        <v>0</v>
      </c>
      <c r="I139" s="305">
        <v>0</v>
      </c>
    </row>
    <row r="140" spans="2:9" ht="31.5" hidden="1">
      <c r="B140" s="356" t="s">
        <v>155</v>
      </c>
      <c r="C140" s="330">
        <v>538</v>
      </c>
      <c r="D140" s="357" t="s">
        <v>156</v>
      </c>
      <c r="E140" s="318" t="s">
        <v>94</v>
      </c>
      <c r="F140" s="318" t="s">
        <v>135</v>
      </c>
      <c r="G140" s="304" t="s">
        <v>80</v>
      </c>
      <c r="H140" s="305">
        <f>H141</f>
        <v>0</v>
      </c>
      <c r="I140" s="305">
        <f>I141</f>
        <v>0</v>
      </c>
    </row>
    <row r="141" spans="2:9" ht="63" hidden="1">
      <c r="B141" s="302" t="s">
        <v>141</v>
      </c>
      <c r="C141" s="330">
        <v>538</v>
      </c>
      <c r="D141" s="306" t="s">
        <v>156</v>
      </c>
      <c r="E141" s="318" t="s">
        <v>94</v>
      </c>
      <c r="F141" s="318" t="s">
        <v>135</v>
      </c>
      <c r="G141" s="304" t="s">
        <v>121</v>
      </c>
      <c r="H141" s="305">
        <v>0</v>
      </c>
      <c r="I141" s="305">
        <v>0</v>
      </c>
    </row>
    <row r="142" spans="2:9" ht="16.5" hidden="1">
      <c r="B142" s="298" t="s">
        <v>157</v>
      </c>
      <c r="C142" s="326">
        <v>538</v>
      </c>
      <c r="D142" s="307" t="s">
        <v>107</v>
      </c>
      <c r="E142" s="362" t="s">
        <v>94</v>
      </c>
      <c r="F142" s="362">
        <v>12</v>
      </c>
      <c r="G142" s="299" t="s">
        <v>80</v>
      </c>
      <c r="H142" s="300">
        <f>H143</f>
        <v>0</v>
      </c>
      <c r="I142" s="300">
        <f>I143</f>
        <v>0</v>
      </c>
    </row>
    <row r="143" spans="2:9" ht="16.5" hidden="1">
      <c r="B143" s="302" t="s">
        <v>158</v>
      </c>
      <c r="C143" s="330">
        <v>538</v>
      </c>
      <c r="D143" s="306" t="s">
        <v>159</v>
      </c>
      <c r="E143" s="318" t="s">
        <v>94</v>
      </c>
      <c r="F143" s="318">
        <v>12</v>
      </c>
      <c r="G143" s="304" t="s">
        <v>80</v>
      </c>
      <c r="H143" s="305">
        <f>H144</f>
        <v>0</v>
      </c>
      <c r="I143" s="305">
        <f>I144</f>
        <v>0</v>
      </c>
    </row>
    <row r="144" spans="2:9" ht="63" hidden="1">
      <c r="B144" s="302" t="s">
        <v>141</v>
      </c>
      <c r="C144" s="330">
        <v>538</v>
      </c>
      <c r="D144" s="306" t="s">
        <v>160</v>
      </c>
      <c r="E144" s="318" t="s">
        <v>94</v>
      </c>
      <c r="F144" s="318">
        <v>12</v>
      </c>
      <c r="G144" s="304">
        <v>244</v>
      </c>
      <c r="H144" s="305">
        <v>0</v>
      </c>
      <c r="I144" s="305">
        <v>0</v>
      </c>
    </row>
    <row r="145" spans="2:9" ht="31.5" hidden="1">
      <c r="B145" s="359" t="s">
        <v>161</v>
      </c>
      <c r="C145" s="326">
        <v>538</v>
      </c>
      <c r="D145" s="360" t="s">
        <v>79</v>
      </c>
      <c r="E145" s="361" t="s">
        <v>162</v>
      </c>
      <c r="F145" s="361" t="s">
        <v>78</v>
      </c>
      <c r="G145" s="362" t="s">
        <v>80</v>
      </c>
      <c r="H145" s="363">
        <f>H153+H159</f>
        <v>1172.9000000000001</v>
      </c>
      <c r="I145" s="363">
        <f>I153+I159</f>
        <v>1187.9000000000001</v>
      </c>
    </row>
    <row r="146" spans="2:9" ht="16.5" hidden="1">
      <c r="B146" s="327" t="s">
        <v>163</v>
      </c>
      <c r="C146" s="326">
        <v>538</v>
      </c>
      <c r="D146" s="360" t="s">
        <v>79</v>
      </c>
      <c r="E146" s="362" t="s">
        <v>162</v>
      </c>
      <c r="F146" s="362" t="s">
        <v>82</v>
      </c>
      <c r="G146" s="362" t="s">
        <v>80</v>
      </c>
      <c r="H146" s="328"/>
      <c r="I146" s="398">
        <f>I147</f>
        <v>0</v>
      </c>
    </row>
    <row r="147" spans="2:9" ht="110.25" hidden="1">
      <c r="B147" s="387" t="s">
        <v>484</v>
      </c>
      <c r="C147" s="326">
        <v>538</v>
      </c>
      <c r="D147" s="315" t="s">
        <v>164</v>
      </c>
      <c r="E147" s="315" t="s">
        <v>162</v>
      </c>
      <c r="F147" s="315" t="s">
        <v>82</v>
      </c>
      <c r="G147" s="315" t="s">
        <v>80</v>
      </c>
      <c r="H147" s="353"/>
      <c r="I147" s="353">
        <f>I148</f>
        <v>0</v>
      </c>
    </row>
    <row r="148" spans="2:9" ht="94.5" hidden="1">
      <c r="B148" s="317" t="s">
        <v>485</v>
      </c>
      <c r="C148" s="326">
        <v>538</v>
      </c>
      <c r="D148" s="319" t="s">
        <v>165</v>
      </c>
      <c r="E148" s="318" t="s">
        <v>162</v>
      </c>
      <c r="F148" s="318" t="s">
        <v>82</v>
      </c>
      <c r="G148" s="318" t="s">
        <v>80</v>
      </c>
      <c r="H148" s="321"/>
      <c r="I148" s="321">
        <f>I149</f>
        <v>0</v>
      </c>
    </row>
    <row r="149" spans="2:9" ht="110.25" hidden="1">
      <c r="B149" s="317" t="s">
        <v>166</v>
      </c>
      <c r="C149" s="326">
        <v>538</v>
      </c>
      <c r="D149" s="320" t="s">
        <v>167</v>
      </c>
      <c r="E149" s="318" t="s">
        <v>162</v>
      </c>
      <c r="F149" s="318" t="s">
        <v>82</v>
      </c>
      <c r="G149" s="318" t="s">
        <v>80</v>
      </c>
      <c r="H149" s="321"/>
      <c r="I149" s="332">
        <f>I150</f>
        <v>0</v>
      </c>
    </row>
    <row r="150" spans="2:9" ht="78.75" hidden="1">
      <c r="B150" s="317" t="s">
        <v>168</v>
      </c>
      <c r="C150" s="326">
        <v>538</v>
      </c>
      <c r="D150" s="320" t="s">
        <v>171</v>
      </c>
      <c r="E150" s="318" t="s">
        <v>162</v>
      </c>
      <c r="F150" s="318" t="s">
        <v>82</v>
      </c>
      <c r="G150" s="318" t="s">
        <v>80</v>
      </c>
      <c r="H150" s="321"/>
      <c r="I150" s="332">
        <f>I151+I152</f>
        <v>0</v>
      </c>
    </row>
    <row r="151" spans="2:9" ht="63" hidden="1">
      <c r="B151" s="317" t="s">
        <v>141</v>
      </c>
      <c r="C151" s="326">
        <v>538</v>
      </c>
      <c r="D151" s="320" t="s">
        <v>171</v>
      </c>
      <c r="E151" s="318" t="s">
        <v>162</v>
      </c>
      <c r="F151" s="318" t="s">
        <v>82</v>
      </c>
      <c r="G151" s="320">
        <v>244</v>
      </c>
      <c r="H151" s="332"/>
      <c r="I151" s="332"/>
    </row>
    <row r="152" spans="2:9" ht="78.75" hidden="1">
      <c r="B152" s="317" t="s">
        <v>170</v>
      </c>
      <c r="C152" s="326">
        <v>538</v>
      </c>
      <c r="D152" s="320" t="s">
        <v>171</v>
      </c>
      <c r="E152" s="318" t="s">
        <v>162</v>
      </c>
      <c r="F152" s="318" t="s">
        <v>82</v>
      </c>
      <c r="G152" s="320">
        <v>810</v>
      </c>
      <c r="H152" s="332"/>
      <c r="I152" s="332"/>
    </row>
    <row r="153" spans="2:9" ht="16.5" hidden="1">
      <c r="B153" s="327" t="s">
        <v>163</v>
      </c>
      <c r="C153" s="326">
        <v>538</v>
      </c>
      <c r="D153" s="360" t="s">
        <v>79</v>
      </c>
      <c r="E153" s="362" t="s">
        <v>162</v>
      </c>
      <c r="F153" s="362" t="s">
        <v>82</v>
      </c>
      <c r="G153" s="360" t="s">
        <v>80</v>
      </c>
      <c r="H153" s="363">
        <f t="shared" ref="H153:I155" si="4">H154</f>
        <v>750.9</v>
      </c>
      <c r="I153" s="363">
        <f t="shared" si="4"/>
        <v>750.9</v>
      </c>
    </row>
    <row r="154" spans="2:9" ht="94.5" hidden="1">
      <c r="B154" s="327" t="s">
        <v>463</v>
      </c>
      <c r="C154" s="326">
        <v>538</v>
      </c>
      <c r="D154" s="360" t="s">
        <v>164</v>
      </c>
      <c r="E154" s="362" t="s">
        <v>162</v>
      </c>
      <c r="F154" s="362" t="s">
        <v>82</v>
      </c>
      <c r="G154" s="360" t="s">
        <v>80</v>
      </c>
      <c r="H154" s="363">
        <f t="shared" si="4"/>
        <v>750.9</v>
      </c>
      <c r="I154" s="363">
        <f t="shared" si="4"/>
        <v>750.9</v>
      </c>
    </row>
    <row r="155" spans="2:9" ht="94.5" hidden="1">
      <c r="B155" s="317" t="s">
        <v>476</v>
      </c>
      <c r="C155" s="330">
        <v>538</v>
      </c>
      <c r="D155" s="320" t="s">
        <v>165</v>
      </c>
      <c r="E155" s="318" t="s">
        <v>162</v>
      </c>
      <c r="F155" s="318" t="s">
        <v>82</v>
      </c>
      <c r="G155" s="320" t="s">
        <v>80</v>
      </c>
      <c r="H155" s="332">
        <f t="shared" si="4"/>
        <v>750.9</v>
      </c>
      <c r="I155" s="332">
        <f t="shared" si="4"/>
        <v>750.9</v>
      </c>
    </row>
    <row r="156" spans="2:9" ht="110.25" hidden="1">
      <c r="B156" s="317" t="s">
        <v>166</v>
      </c>
      <c r="C156" s="330">
        <v>538</v>
      </c>
      <c r="D156" s="320" t="s">
        <v>167</v>
      </c>
      <c r="E156" s="318" t="s">
        <v>162</v>
      </c>
      <c r="F156" s="318" t="s">
        <v>82</v>
      </c>
      <c r="G156" s="320" t="s">
        <v>80</v>
      </c>
      <c r="H156" s="332">
        <f>H157</f>
        <v>750.9</v>
      </c>
      <c r="I156" s="332">
        <f>I157</f>
        <v>750.9</v>
      </c>
    </row>
    <row r="157" spans="2:9" ht="78.75" hidden="1">
      <c r="B157" s="317" t="s">
        <v>168</v>
      </c>
      <c r="C157" s="330">
        <v>538</v>
      </c>
      <c r="D157" s="320" t="s">
        <v>171</v>
      </c>
      <c r="E157" s="318" t="s">
        <v>162</v>
      </c>
      <c r="F157" s="318" t="s">
        <v>82</v>
      </c>
      <c r="G157" s="320" t="s">
        <v>80</v>
      </c>
      <c r="H157" s="332">
        <f>H158</f>
        <v>750.9</v>
      </c>
      <c r="I157" s="332">
        <f>I158</f>
        <v>750.9</v>
      </c>
    </row>
    <row r="158" spans="2:9" ht="63" hidden="1">
      <c r="B158" s="317" t="s">
        <v>141</v>
      </c>
      <c r="C158" s="330">
        <v>538</v>
      </c>
      <c r="D158" s="320" t="s">
        <v>171</v>
      </c>
      <c r="E158" s="318" t="s">
        <v>162</v>
      </c>
      <c r="F158" s="318" t="s">
        <v>82</v>
      </c>
      <c r="G158" s="320">
        <v>244</v>
      </c>
      <c r="H158" s="332">
        <v>750.9</v>
      </c>
      <c r="I158" s="332">
        <v>750.9</v>
      </c>
    </row>
    <row r="159" spans="2:9" ht="16.5" hidden="1">
      <c r="B159" s="327" t="s">
        <v>172</v>
      </c>
      <c r="C159" s="326">
        <v>538</v>
      </c>
      <c r="D159" s="364" t="s">
        <v>79</v>
      </c>
      <c r="E159" s="362" t="s">
        <v>162</v>
      </c>
      <c r="F159" s="362" t="s">
        <v>125</v>
      </c>
      <c r="G159" s="362" t="s">
        <v>80</v>
      </c>
      <c r="H159" s="328">
        <f>H160</f>
        <v>422</v>
      </c>
      <c r="I159" s="328">
        <f>I160</f>
        <v>437</v>
      </c>
    </row>
    <row r="160" spans="2:9" ht="78.75" hidden="1">
      <c r="B160" s="399" t="s">
        <v>465</v>
      </c>
      <c r="C160" s="326">
        <v>538</v>
      </c>
      <c r="D160" s="296" t="s">
        <v>164</v>
      </c>
      <c r="E160" s="296" t="s">
        <v>162</v>
      </c>
      <c r="F160" s="296" t="s">
        <v>125</v>
      </c>
      <c r="G160" s="296" t="s">
        <v>80</v>
      </c>
      <c r="H160" s="297">
        <f>H161+H165+H169</f>
        <v>422</v>
      </c>
      <c r="I160" s="297">
        <f>I161+I165+I169</f>
        <v>437</v>
      </c>
    </row>
    <row r="161" spans="2:9" ht="78.75" hidden="1">
      <c r="B161" s="317" t="s">
        <v>486</v>
      </c>
      <c r="C161" s="330">
        <v>538</v>
      </c>
      <c r="D161" s="319" t="s">
        <v>173</v>
      </c>
      <c r="E161" s="318" t="s">
        <v>162</v>
      </c>
      <c r="F161" s="318" t="s">
        <v>125</v>
      </c>
      <c r="G161" s="318" t="s">
        <v>80</v>
      </c>
      <c r="H161" s="321">
        <f>H162</f>
        <v>422</v>
      </c>
      <c r="I161" s="321">
        <f>I162</f>
        <v>437</v>
      </c>
    </row>
    <row r="162" spans="2:9" ht="47.25" hidden="1">
      <c r="B162" s="317" t="s">
        <v>174</v>
      </c>
      <c r="C162" s="330">
        <v>538</v>
      </c>
      <c r="D162" s="319" t="s">
        <v>175</v>
      </c>
      <c r="E162" s="318" t="s">
        <v>162</v>
      </c>
      <c r="F162" s="318" t="s">
        <v>125</v>
      </c>
      <c r="G162" s="318" t="s">
        <v>80</v>
      </c>
      <c r="H162" s="321">
        <f>H164+H179+H181+H183</f>
        <v>422</v>
      </c>
      <c r="I162" s="321">
        <f>I164+I179+I181+I183</f>
        <v>437</v>
      </c>
    </row>
    <row r="163" spans="2:9" ht="31.5" hidden="1">
      <c r="B163" s="317" t="s">
        <v>176</v>
      </c>
      <c r="C163" s="330">
        <v>538</v>
      </c>
      <c r="D163" s="320" t="s">
        <v>177</v>
      </c>
      <c r="E163" s="318" t="s">
        <v>162</v>
      </c>
      <c r="F163" s="318" t="s">
        <v>125</v>
      </c>
      <c r="G163" s="318" t="s">
        <v>80</v>
      </c>
      <c r="H163" s="332">
        <f>H164</f>
        <v>350.8</v>
      </c>
      <c r="I163" s="332">
        <f>I164</f>
        <v>350.8</v>
      </c>
    </row>
    <row r="164" spans="2:9" ht="63" hidden="1">
      <c r="B164" s="317" t="s">
        <v>141</v>
      </c>
      <c r="C164" s="330">
        <v>538</v>
      </c>
      <c r="D164" s="320" t="s">
        <v>177</v>
      </c>
      <c r="E164" s="318" t="s">
        <v>162</v>
      </c>
      <c r="F164" s="318" t="s">
        <v>125</v>
      </c>
      <c r="G164" s="320">
        <v>244</v>
      </c>
      <c r="H164" s="332">
        <v>350.8</v>
      </c>
      <c r="I164" s="332">
        <v>350.8</v>
      </c>
    </row>
    <row r="165" spans="2:9" ht="47.25" hidden="1">
      <c r="B165" s="317" t="s">
        <v>467</v>
      </c>
      <c r="C165" s="330">
        <v>538</v>
      </c>
      <c r="D165" s="319" t="s">
        <v>178</v>
      </c>
      <c r="E165" s="318" t="s">
        <v>162</v>
      </c>
      <c r="F165" s="318" t="s">
        <v>125</v>
      </c>
      <c r="G165" s="318" t="s">
        <v>80</v>
      </c>
      <c r="H165" s="321"/>
      <c r="I165" s="321">
        <f>I166</f>
        <v>0</v>
      </c>
    </row>
    <row r="166" spans="2:9" ht="47.25" hidden="1">
      <c r="B166" s="317" t="s">
        <v>179</v>
      </c>
      <c r="C166" s="330">
        <v>538</v>
      </c>
      <c r="D166" s="319" t="s">
        <v>180</v>
      </c>
      <c r="E166" s="318" t="s">
        <v>162</v>
      </c>
      <c r="F166" s="318" t="s">
        <v>125</v>
      </c>
      <c r="G166" s="318" t="s">
        <v>80</v>
      </c>
      <c r="H166" s="321"/>
      <c r="I166" s="321">
        <f>I167</f>
        <v>0</v>
      </c>
    </row>
    <row r="167" spans="2:9" ht="31.5" hidden="1">
      <c r="B167" s="317" t="s">
        <v>181</v>
      </c>
      <c r="C167" s="330">
        <v>538</v>
      </c>
      <c r="D167" s="320" t="s">
        <v>182</v>
      </c>
      <c r="E167" s="318" t="s">
        <v>162</v>
      </c>
      <c r="F167" s="318" t="s">
        <v>125</v>
      </c>
      <c r="G167" s="318" t="s">
        <v>80</v>
      </c>
      <c r="H167" s="321"/>
      <c r="I167" s="332">
        <f>I168</f>
        <v>0</v>
      </c>
    </row>
    <row r="168" spans="2:9" ht="63" hidden="1">
      <c r="B168" s="317" t="s">
        <v>141</v>
      </c>
      <c r="C168" s="330">
        <v>538</v>
      </c>
      <c r="D168" s="320" t="s">
        <v>182</v>
      </c>
      <c r="E168" s="318" t="s">
        <v>162</v>
      </c>
      <c r="F168" s="318" t="s">
        <v>125</v>
      </c>
      <c r="G168" s="320">
        <v>244</v>
      </c>
      <c r="H168" s="332"/>
      <c r="I168" s="332"/>
    </row>
    <row r="169" spans="2:9" ht="47.25" hidden="1">
      <c r="B169" s="317" t="s">
        <v>481</v>
      </c>
      <c r="C169" s="330">
        <v>538</v>
      </c>
      <c r="D169" s="319" t="s">
        <v>183</v>
      </c>
      <c r="E169" s="318" t="s">
        <v>162</v>
      </c>
      <c r="F169" s="318" t="s">
        <v>125</v>
      </c>
      <c r="G169" s="318" t="s">
        <v>80</v>
      </c>
      <c r="H169" s="321">
        <f>H170</f>
        <v>0</v>
      </c>
      <c r="I169" s="321">
        <f>I170</f>
        <v>0</v>
      </c>
    </row>
    <row r="170" spans="2:9" ht="78.75" hidden="1">
      <c r="B170" s="317" t="s">
        <v>184</v>
      </c>
      <c r="C170" s="330">
        <v>538</v>
      </c>
      <c r="D170" s="319" t="s">
        <v>185</v>
      </c>
      <c r="E170" s="318" t="s">
        <v>162</v>
      </c>
      <c r="F170" s="318" t="s">
        <v>125</v>
      </c>
      <c r="G170" s="318" t="s">
        <v>80</v>
      </c>
      <c r="H170" s="321">
        <f>H171+H173+H175+H177</f>
        <v>0</v>
      </c>
      <c r="I170" s="321">
        <f>I171+I173+I175+I177</f>
        <v>0</v>
      </c>
    </row>
    <row r="171" spans="2:9" ht="31.5" hidden="1">
      <c r="B171" s="317" t="s">
        <v>186</v>
      </c>
      <c r="C171" s="330">
        <v>538</v>
      </c>
      <c r="D171" s="319" t="s">
        <v>187</v>
      </c>
      <c r="E171" s="318" t="s">
        <v>162</v>
      </c>
      <c r="F171" s="318" t="s">
        <v>125</v>
      </c>
      <c r="G171" s="318" t="s">
        <v>80</v>
      </c>
      <c r="H171" s="321"/>
      <c r="I171" s="321"/>
    </row>
    <row r="172" spans="2:9" ht="63" hidden="1">
      <c r="B172" s="317" t="s">
        <v>141</v>
      </c>
      <c r="C172" s="330">
        <v>538</v>
      </c>
      <c r="D172" s="319" t="s">
        <v>187</v>
      </c>
      <c r="E172" s="318" t="s">
        <v>162</v>
      </c>
      <c r="F172" s="318" t="s">
        <v>125</v>
      </c>
      <c r="G172" s="318" t="s">
        <v>121</v>
      </c>
      <c r="H172" s="321"/>
      <c r="I172" s="321"/>
    </row>
    <row r="173" spans="2:9" ht="47.25" hidden="1">
      <c r="B173" s="317" t="s">
        <v>188</v>
      </c>
      <c r="C173" s="330">
        <v>538</v>
      </c>
      <c r="D173" s="320" t="s">
        <v>189</v>
      </c>
      <c r="E173" s="318" t="s">
        <v>162</v>
      </c>
      <c r="F173" s="318" t="s">
        <v>125</v>
      </c>
      <c r="G173" s="318" t="s">
        <v>80</v>
      </c>
      <c r="H173" s="332">
        <f>H174</f>
        <v>0</v>
      </c>
      <c r="I173" s="332">
        <f>I174</f>
        <v>0</v>
      </c>
    </row>
    <row r="174" spans="2:9" ht="63" hidden="1">
      <c r="B174" s="317" t="s">
        <v>141</v>
      </c>
      <c r="C174" s="330">
        <v>538</v>
      </c>
      <c r="D174" s="320" t="s">
        <v>189</v>
      </c>
      <c r="E174" s="318" t="s">
        <v>162</v>
      </c>
      <c r="F174" s="318" t="s">
        <v>125</v>
      </c>
      <c r="G174" s="320">
        <v>244</v>
      </c>
      <c r="H174" s="332"/>
      <c r="I174" s="332"/>
    </row>
    <row r="175" spans="2:9" ht="63" hidden="1">
      <c r="B175" s="317" t="s">
        <v>190</v>
      </c>
      <c r="C175" s="330">
        <v>538</v>
      </c>
      <c r="D175" s="320" t="s">
        <v>191</v>
      </c>
      <c r="E175" s="318" t="s">
        <v>162</v>
      </c>
      <c r="F175" s="318" t="s">
        <v>125</v>
      </c>
      <c r="G175" s="318" t="s">
        <v>80</v>
      </c>
      <c r="H175" s="332">
        <f>H176</f>
        <v>0</v>
      </c>
      <c r="I175" s="332">
        <f>I176</f>
        <v>0</v>
      </c>
    </row>
    <row r="176" spans="2:9" ht="63" hidden="1">
      <c r="B176" s="317" t="s">
        <v>141</v>
      </c>
      <c r="C176" s="330">
        <v>538</v>
      </c>
      <c r="D176" s="320" t="s">
        <v>191</v>
      </c>
      <c r="E176" s="318" t="s">
        <v>162</v>
      </c>
      <c r="F176" s="318" t="s">
        <v>125</v>
      </c>
      <c r="G176" s="320">
        <v>244</v>
      </c>
      <c r="H176" s="332"/>
      <c r="I176" s="332"/>
    </row>
    <row r="177" spans="2:9" ht="63" hidden="1">
      <c r="B177" s="317" t="s">
        <v>192</v>
      </c>
      <c r="C177" s="330">
        <v>538</v>
      </c>
      <c r="D177" s="320" t="s">
        <v>193</v>
      </c>
      <c r="E177" s="318" t="s">
        <v>162</v>
      </c>
      <c r="F177" s="318" t="s">
        <v>125</v>
      </c>
      <c r="G177" s="318" t="s">
        <v>80</v>
      </c>
      <c r="H177" s="332">
        <f>H178</f>
        <v>0</v>
      </c>
      <c r="I177" s="332">
        <f>I178</f>
        <v>0</v>
      </c>
    </row>
    <row r="178" spans="2:9" ht="63" hidden="1">
      <c r="B178" s="317" t="s">
        <v>141</v>
      </c>
      <c r="C178" s="330">
        <v>538</v>
      </c>
      <c r="D178" s="320" t="s">
        <v>193</v>
      </c>
      <c r="E178" s="318" t="s">
        <v>162</v>
      </c>
      <c r="F178" s="318" t="s">
        <v>125</v>
      </c>
      <c r="G178" s="320">
        <v>244</v>
      </c>
      <c r="H178" s="332"/>
      <c r="I178" s="332"/>
    </row>
    <row r="179" spans="2:9" ht="47.25" hidden="1">
      <c r="B179" s="317" t="s">
        <v>188</v>
      </c>
      <c r="C179" s="330">
        <v>538</v>
      </c>
      <c r="D179" s="320" t="s">
        <v>189</v>
      </c>
      <c r="E179" s="318" t="s">
        <v>162</v>
      </c>
      <c r="F179" s="318" t="s">
        <v>125</v>
      </c>
      <c r="G179" s="318" t="s">
        <v>80</v>
      </c>
      <c r="H179" s="332">
        <f>H180</f>
        <v>25</v>
      </c>
      <c r="I179" s="332">
        <f>I180</f>
        <v>25</v>
      </c>
    </row>
    <row r="180" spans="2:9" ht="63" hidden="1">
      <c r="B180" s="317" t="s">
        <v>141</v>
      </c>
      <c r="C180" s="330">
        <v>538</v>
      </c>
      <c r="D180" s="320" t="s">
        <v>189</v>
      </c>
      <c r="E180" s="318" t="s">
        <v>162</v>
      </c>
      <c r="F180" s="318" t="s">
        <v>125</v>
      </c>
      <c r="G180" s="320">
        <v>244</v>
      </c>
      <c r="H180" s="332">
        <v>25</v>
      </c>
      <c r="I180" s="332">
        <v>25</v>
      </c>
    </row>
    <row r="181" spans="2:9" ht="31.5" hidden="1">
      <c r="B181" s="317" t="s">
        <v>258</v>
      </c>
      <c r="C181" s="330">
        <v>538</v>
      </c>
      <c r="D181" s="320" t="s">
        <v>191</v>
      </c>
      <c r="E181" s="318" t="s">
        <v>162</v>
      </c>
      <c r="F181" s="318" t="s">
        <v>125</v>
      </c>
      <c r="G181" s="318" t="s">
        <v>80</v>
      </c>
      <c r="H181" s="332">
        <f>H182</f>
        <v>35</v>
      </c>
      <c r="I181" s="332">
        <f>I182</f>
        <v>35</v>
      </c>
    </row>
    <row r="182" spans="2:9" ht="63" hidden="1">
      <c r="B182" s="317" t="s">
        <v>141</v>
      </c>
      <c r="C182" s="330">
        <v>538</v>
      </c>
      <c r="D182" s="320" t="s">
        <v>191</v>
      </c>
      <c r="E182" s="318" t="s">
        <v>162</v>
      </c>
      <c r="F182" s="318" t="s">
        <v>125</v>
      </c>
      <c r="G182" s="320">
        <v>244</v>
      </c>
      <c r="H182" s="332">
        <v>35</v>
      </c>
      <c r="I182" s="332">
        <v>35</v>
      </c>
    </row>
    <row r="183" spans="2:9" ht="63" hidden="1">
      <c r="B183" s="317" t="s">
        <v>192</v>
      </c>
      <c r="C183" s="330">
        <v>538</v>
      </c>
      <c r="D183" s="320" t="s">
        <v>193</v>
      </c>
      <c r="E183" s="318" t="s">
        <v>162</v>
      </c>
      <c r="F183" s="318" t="s">
        <v>125</v>
      </c>
      <c r="G183" s="318" t="s">
        <v>80</v>
      </c>
      <c r="H183" s="332">
        <f>H184</f>
        <v>11.2</v>
      </c>
      <c r="I183" s="332">
        <f>I184</f>
        <v>26.2</v>
      </c>
    </row>
    <row r="184" spans="2:9" ht="63" hidden="1">
      <c r="B184" s="317" t="s">
        <v>141</v>
      </c>
      <c r="C184" s="330">
        <v>538</v>
      </c>
      <c r="D184" s="320" t="s">
        <v>250</v>
      </c>
      <c r="E184" s="318" t="s">
        <v>162</v>
      </c>
      <c r="F184" s="318" t="s">
        <v>125</v>
      </c>
      <c r="G184" s="320">
        <v>244</v>
      </c>
      <c r="H184" s="332">
        <v>11.2</v>
      </c>
      <c r="I184" s="332">
        <v>26.2</v>
      </c>
    </row>
    <row r="185" spans="2:9" ht="31.5" hidden="1">
      <c r="B185" s="359" t="s">
        <v>194</v>
      </c>
      <c r="C185" s="326">
        <v>538</v>
      </c>
      <c r="D185" s="360" t="s">
        <v>79</v>
      </c>
      <c r="E185" s="361" t="s">
        <v>195</v>
      </c>
      <c r="F185" s="361" t="s">
        <v>78</v>
      </c>
      <c r="G185" s="361" t="s">
        <v>80</v>
      </c>
      <c r="H185" s="363">
        <f>H186</f>
        <v>968</v>
      </c>
      <c r="I185" s="363">
        <f>I186</f>
        <v>968</v>
      </c>
    </row>
    <row r="186" spans="2:9" ht="78.75" hidden="1">
      <c r="B186" s="387" t="s">
        <v>487</v>
      </c>
      <c r="C186" s="326">
        <v>538</v>
      </c>
      <c r="D186" s="296" t="s">
        <v>196</v>
      </c>
      <c r="E186" s="296" t="s">
        <v>195</v>
      </c>
      <c r="F186" s="296" t="s">
        <v>77</v>
      </c>
      <c r="G186" s="296" t="s">
        <v>80</v>
      </c>
      <c r="H186" s="297">
        <f>H187</f>
        <v>968</v>
      </c>
      <c r="I186" s="297">
        <f>I187</f>
        <v>968</v>
      </c>
    </row>
    <row r="187" spans="2:9" ht="63" hidden="1">
      <c r="B187" s="317" t="s">
        <v>197</v>
      </c>
      <c r="C187" s="330">
        <v>538</v>
      </c>
      <c r="D187" s="319" t="s">
        <v>198</v>
      </c>
      <c r="E187" s="318" t="s">
        <v>195</v>
      </c>
      <c r="F187" s="318" t="s">
        <v>77</v>
      </c>
      <c r="G187" s="318" t="s">
        <v>80</v>
      </c>
      <c r="H187" s="321">
        <f>H188+H193</f>
        <v>968</v>
      </c>
      <c r="I187" s="321">
        <f>I188+I193</f>
        <v>968</v>
      </c>
    </row>
    <row r="188" spans="2:9" ht="47.25" hidden="1">
      <c r="B188" s="329" t="s">
        <v>199</v>
      </c>
      <c r="C188" s="330">
        <v>538</v>
      </c>
      <c r="D188" s="320" t="s">
        <v>200</v>
      </c>
      <c r="E188" s="318" t="s">
        <v>195</v>
      </c>
      <c r="F188" s="318" t="s">
        <v>77</v>
      </c>
      <c r="G188" s="340" t="s">
        <v>80</v>
      </c>
      <c r="H188" s="332">
        <f>H189+H208</f>
        <v>968</v>
      </c>
      <c r="I188" s="332">
        <f>I189+I208</f>
        <v>968</v>
      </c>
    </row>
    <row r="189" spans="2:9" ht="78.75" hidden="1">
      <c r="B189" s="329" t="s">
        <v>201</v>
      </c>
      <c r="C189" s="330">
        <v>538</v>
      </c>
      <c r="D189" s="320" t="s">
        <v>202</v>
      </c>
      <c r="E189" s="318" t="s">
        <v>195</v>
      </c>
      <c r="F189" s="318" t="s">
        <v>77</v>
      </c>
      <c r="G189" s="340" t="s">
        <v>80</v>
      </c>
      <c r="H189" s="332">
        <f>H191+H192</f>
        <v>961.9</v>
      </c>
      <c r="I189" s="332">
        <f>I191+I192</f>
        <v>961.9</v>
      </c>
    </row>
    <row r="190" spans="2:9" ht="31.5" hidden="1">
      <c r="B190" s="329" t="s">
        <v>203</v>
      </c>
      <c r="C190" s="330">
        <v>538</v>
      </c>
      <c r="D190" s="320" t="s">
        <v>202</v>
      </c>
      <c r="E190" s="318" t="s">
        <v>195</v>
      </c>
      <c r="F190" s="318" t="s">
        <v>77</v>
      </c>
      <c r="G190" s="340" t="s">
        <v>204</v>
      </c>
      <c r="H190" s="332">
        <f>H191+H192</f>
        <v>961.9</v>
      </c>
      <c r="I190" s="332">
        <f>I191+I192</f>
        <v>961.9</v>
      </c>
    </row>
    <row r="191" spans="2:9" ht="31.5" hidden="1">
      <c r="B191" s="329" t="s">
        <v>205</v>
      </c>
      <c r="C191" s="330">
        <v>538</v>
      </c>
      <c r="D191" s="320" t="s">
        <v>202</v>
      </c>
      <c r="E191" s="318" t="s">
        <v>195</v>
      </c>
      <c r="F191" s="318" t="s">
        <v>77</v>
      </c>
      <c r="G191" s="320">
        <v>111</v>
      </c>
      <c r="H191" s="332">
        <v>671.4</v>
      </c>
      <c r="I191" s="321">
        <v>671.4</v>
      </c>
    </row>
    <row r="192" spans="2:9" ht="94.5" hidden="1">
      <c r="B192" s="329" t="s">
        <v>206</v>
      </c>
      <c r="C192" s="330">
        <v>538</v>
      </c>
      <c r="D192" s="320" t="s">
        <v>202</v>
      </c>
      <c r="E192" s="318" t="s">
        <v>195</v>
      </c>
      <c r="F192" s="318" t="s">
        <v>77</v>
      </c>
      <c r="G192" s="320">
        <v>119</v>
      </c>
      <c r="H192" s="332">
        <v>290.5</v>
      </c>
      <c r="I192" s="321">
        <v>290.5</v>
      </c>
    </row>
    <row r="193" spans="2:9" ht="78.75" hidden="1">
      <c r="B193" s="329" t="s">
        <v>207</v>
      </c>
      <c r="C193" s="330">
        <v>538</v>
      </c>
      <c r="D193" s="320" t="s">
        <v>208</v>
      </c>
      <c r="E193" s="318" t="s">
        <v>195</v>
      </c>
      <c r="F193" s="318" t="s">
        <v>77</v>
      </c>
      <c r="G193" s="340" t="s">
        <v>80</v>
      </c>
      <c r="H193" s="332">
        <f>H194+H195</f>
        <v>0</v>
      </c>
      <c r="I193" s="332">
        <f>I194+I195</f>
        <v>0</v>
      </c>
    </row>
    <row r="194" spans="2:9" ht="63" hidden="1">
      <c r="B194" s="317" t="s">
        <v>141</v>
      </c>
      <c r="C194" s="330">
        <v>538</v>
      </c>
      <c r="D194" s="320" t="s">
        <v>208</v>
      </c>
      <c r="E194" s="318" t="s">
        <v>195</v>
      </c>
      <c r="F194" s="318" t="s">
        <v>77</v>
      </c>
      <c r="G194" s="320">
        <v>244</v>
      </c>
      <c r="H194" s="332">
        <v>0</v>
      </c>
      <c r="I194" s="332">
        <v>0</v>
      </c>
    </row>
    <row r="195" spans="2:9" ht="31.5" hidden="1">
      <c r="B195" s="317" t="s">
        <v>103</v>
      </c>
      <c r="C195" s="330">
        <v>538</v>
      </c>
      <c r="D195" s="320" t="s">
        <v>208</v>
      </c>
      <c r="E195" s="318" t="s">
        <v>195</v>
      </c>
      <c r="F195" s="318" t="s">
        <v>77</v>
      </c>
      <c r="G195" s="320">
        <v>851</v>
      </c>
      <c r="H195" s="332"/>
      <c r="I195" s="332"/>
    </row>
    <row r="196" spans="2:9" ht="16.5" hidden="1">
      <c r="B196" s="359" t="s">
        <v>209</v>
      </c>
      <c r="C196" s="330">
        <v>538</v>
      </c>
      <c r="D196" s="360" t="s">
        <v>79</v>
      </c>
      <c r="E196" s="361">
        <v>10</v>
      </c>
      <c r="F196" s="361" t="s">
        <v>78</v>
      </c>
      <c r="G196" s="361" t="s">
        <v>80</v>
      </c>
      <c r="H196" s="363">
        <f>H197</f>
        <v>0</v>
      </c>
      <c r="I196" s="363">
        <f>I197</f>
        <v>0</v>
      </c>
    </row>
    <row r="197" spans="2:9" ht="16.5" hidden="1">
      <c r="B197" s="359" t="s">
        <v>210</v>
      </c>
      <c r="C197" s="330">
        <v>538</v>
      </c>
      <c r="D197" s="360" t="s">
        <v>79</v>
      </c>
      <c r="E197" s="361">
        <v>10</v>
      </c>
      <c r="F197" s="361" t="s">
        <v>77</v>
      </c>
      <c r="G197" s="361" t="s">
        <v>80</v>
      </c>
      <c r="H197" s="363">
        <f t="shared" ref="H197:I200" si="5">H198</f>
        <v>0</v>
      </c>
      <c r="I197" s="363">
        <f t="shared" si="5"/>
        <v>0</v>
      </c>
    </row>
    <row r="198" spans="2:9" ht="31.5" hidden="1">
      <c r="B198" s="317" t="s">
        <v>136</v>
      </c>
      <c r="C198" s="330">
        <v>538</v>
      </c>
      <c r="D198" s="320" t="s">
        <v>137</v>
      </c>
      <c r="E198" s="340">
        <v>10</v>
      </c>
      <c r="F198" s="340" t="s">
        <v>77</v>
      </c>
      <c r="G198" s="340" t="s">
        <v>80</v>
      </c>
      <c r="H198" s="332">
        <f t="shared" si="5"/>
        <v>0</v>
      </c>
      <c r="I198" s="332">
        <f t="shared" si="5"/>
        <v>0</v>
      </c>
    </row>
    <row r="199" spans="2:9" ht="16.5" hidden="1">
      <c r="B199" s="317" t="s">
        <v>157</v>
      </c>
      <c r="C199" s="330">
        <v>538</v>
      </c>
      <c r="D199" s="320" t="s">
        <v>107</v>
      </c>
      <c r="E199" s="340">
        <v>10</v>
      </c>
      <c r="F199" s="340" t="s">
        <v>77</v>
      </c>
      <c r="G199" s="340" t="s">
        <v>80</v>
      </c>
      <c r="H199" s="332">
        <f t="shared" si="5"/>
        <v>0</v>
      </c>
      <c r="I199" s="332">
        <f t="shared" si="5"/>
        <v>0</v>
      </c>
    </row>
    <row r="200" spans="2:9" ht="63" hidden="1">
      <c r="B200" s="354" t="s">
        <v>211</v>
      </c>
      <c r="C200" s="330">
        <v>538</v>
      </c>
      <c r="D200" s="320" t="s">
        <v>212</v>
      </c>
      <c r="E200" s="340">
        <v>10</v>
      </c>
      <c r="F200" s="340" t="s">
        <v>77</v>
      </c>
      <c r="G200" s="340" t="s">
        <v>80</v>
      </c>
      <c r="H200" s="332">
        <f t="shared" si="5"/>
        <v>0</v>
      </c>
      <c r="I200" s="332">
        <f t="shared" si="5"/>
        <v>0</v>
      </c>
    </row>
    <row r="201" spans="2:9" ht="47.25" hidden="1">
      <c r="B201" s="354" t="s">
        <v>213</v>
      </c>
      <c r="C201" s="330">
        <v>538</v>
      </c>
      <c r="D201" s="348" t="s">
        <v>212</v>
      </c>
      <c r="E201" s="349">
        <v>10</v>
      </c>
      <c r="F201" s="340" t="s">
        <v>77</v>
      </c>
      <c r="G201" s="348">
        <v>312</v>
      </c>
      <c r="H201" s="350"/>
      <c r="I201" s="332"/>
    </row>
    <row r="202" spans="2:9" ht="31.5" hidden="1">
      <c r="B202" s="358" t="s">
        <v>227</v>
      </c>
      <c r="C202" s="330">
        <v>538</v>
      </c>
      <c r="D202" s="344" t="s">
        <v>79</v>
      </c>
      <c r="E202" s="345" t="s">
        <v>228</v>
      </c>
      <c r="F202" s="361" t="s">
        <v>78</v>
      </c>
      <c r="G202" s="345" t="s">
        <v>80</v>
      </c>
      <c r="H202" s="363">
        <f t="shared" ref="H202:I206" si="6">H203</f>
        <v>0</v>
      </c>
      <c r="I202" s="363">
        <f t="shared" si="6"/>
        <v>0</v>
      </c>
    </row>
    <row r="203" spans="2:9" ht="16.5" hidden="1">
      <c r="B203" s="354" t="s">
        <v>229</v>
      </c>
      <c r="C203" s="330">
        <v>538</v>
      </c>
      <c r="D203" s="348" t="s">
        <v>79</v>
      </c>
      <c r="E203" s="349" t="s">
        <v>228</v>
      </c>
      <c r="F203" s="340" t="s">
        <v>77</v>
      </c>
      <c r="G203" s="349" t="s">
        <v>80</v>
      </c>
      <c r="H203" s="332">
        <f t="shared" si="6"/>
        <v>0</v>
      </c>
      <c r="I203" s="332">
        <f t="shared" si="6"/>
        <v>0</v>
      </c>
    </row>
    <row r="204" spans="2:9" ht="16.5" hidden="1">
      <c r="B204" s="354" t="s">
        <v>230</v>
      </c>
      <c r="C204" s="330">
        <v>538</v>
      </c>
      <c r="D204" s="348" t="s">
        <v>107</v>
      </c>
      <c r="E204" s="349" t="s">
        <v>228</v>
      </c>
      <c r="F204" s="340" t="s">
        <v>77</v>
      </c>
      <c r="G204" s="349" t="s">
        <v>80</v>
      </c>
      <c r="H204" s="332">
        <f t="shared" si="6"/>
        <v>0</v>
      </c>
      <c r="I204" s="332">
        <f t="shared" si="6"/>
        <v>0</v>
      </c>
    </row>
    <row r="205" spans="2:9" ht="47.25" hidden="1">
      <c r="B205" s="354" t="s">
        <v>231</v>
      </c>
      <c r="C205" s="330">
        <v>538</v>
      </c>
      <c r="D205" s="348" t="s">
        <v>232</v>
      </c>
      <c r="E205" s="349" t="s">
        <v>228</v>
      </c>
      <c r="F205" s="340" t="s">
        <v>77</v>
      </c>
      <c r="G205" s="349" t="s">
        <v>80</v>
      </c>
      <c r="H205" s="332">
        <f t="shared" si="6"/>
        <v>0</v>
      </c>
      <c r="I205" s="332">
        <f t="shared" si="6"/>
        <v>0</v>
      </c>
    </row>
    <row r="206" spans="2:9" ht="16.5" hidden="1">
      <c r="B206" s="354" t="s">
        <v>233</v>
      </c>
      <c r="C206" s="330">
        <v>538</v>
      </c>
      <c r="D206" s="348" t="s">
        <v>234</v>
      </c>
      <c r="E206" s="349" t="s">
        <v>228</v>
      </c>
      <c r="F206" s="340" t="s">
        <v>77</v>
      </c>
      <c r="G206" s="349" t="s">
        <v>80</v>
      </c>
      <c r="H206" s="332">
        <f t="shared" si="6"/>
        <v>0</v>
      </c>
      <c r="I206" s="332">
        <f t="shared" si="6"/>
        <v>0</v>
      </c>
    </row>
    <row r="207" spans="2:9" ht="63" hidden="1">
      <c r="B207" s="354" t="s">
        <v>141</v>
      </c>
      <c r="C207" s="330">
        <v>538</v>
      </c>
      <c r="D207" s="348" t="s">
        <v>234</v>
      </c>
      <c r="E207" s="349" t="s">
        <v>228</v>
      </c>
      <c r="F207" s="340" t="s">
        <v>77</v>
      </c>
      <c r="G207" s="349" t="s">
        <v>121</v>
      </c>
      <c r="H207" s="332"/>
      <c r="I207" s="332"/>
    </row>
    <row r="208" spans="2:9" ht="78.75" hidden="1">
      <c r="B208" s="329" t="s">
        <v>207</v>
      </c>
      <c r="C208" s="330">
        <v>538</v>
      </c>
      <c r="D208" s="320" t="s">
        <v>208</v>
      </c>
      <c r="E208" s="318" t="s">
        <v>195</v>
      </c>
      <c r="F208" s="318" t="s">
        <v>77</v>
      </c>
      <c r="G208" s="340" t="s">
        <v>80</v>
      </c>
      <c r="H208" s="332">
        <f>H209</f>
        <v>6.1</v>
      </c>
      <c r="I208" s="332">
        <f>I209</f>
        <v>6.1</v>
      </c>
    </row>
    <row r="209" spans="2:9" ht="63" hidden="1">
      <c r="B209" s="317" t="s">
        <v>141</v>
      </c>
      <c r="C209" s="330">
        <v>538</v>
      </c>
      <c r="D209" s="320" t="s">
        <v>208</v>
      </c>
      <c r="E209" s="318" t="s">
        <v>195</v>
      </c>
      <c r="F209" s="318" t="s">
        <v>77</v>
      </c>
      <c r="G209" s="320">
        <v>244</v>
      </c>
      <c r="H209" s="332">
        <v>6.1</v>
      </c>
      <c r="I209" s="332">
        <v>6.1</v>
      </c>
    </row>
    <row r="210" spans="2:9" ht="31.5" hidden="1">
      <c r="B210" s="327" t="s">
        <v>227</v>
      </c>
      <c r="C210" s="330">
        <v>538</v>
      </c>
      <c r="D210" s="360" t="s">
        <v>79</v>
      </c>
      <c r="E210" s="361" t="s">
        <v>228</v>
      </c>
      <c r="F210" s="361" t="s">
        <v>78</v>
      </c>
      <c r="G210" s="361" t="s">
        <v>80</v>
      </c>
      <c r="H210" s="363"/>
      <c r="I210" s="363">
        <f>I212</f>
        <v>0</v>
      </c>
    </row>
    <row r="211" spans="2:9" ht="16.5" hidden="1">
      <c r="B211" s="317" t="s">
        <v>229</v>
      </c>
      <c r="C211" s="330">
        <v>538</v>
      </c>
      <c r="D211" s="320" t="s">
        <v>79</v>
      </c>
      <c r="E211" s="340" t="s">
        <v>228</v>
      </c>
      <c r="F211" s="340" t="s">
        <v>77</v>
      </c>
      <c r="G211" s="340" t="s">
        <v>80</v>
      </c>
      <c r="H211" s="332"/>
      <c r="I211" s="332">
        <f>I212</f>
        <v>0</v>
      </c>
    </row>
    <row r="212" spans="2:9" ht="16.5" hidden="1">
      <c r="B212" s="354" t="s">
        <v>230</v>
      </c>
      <c r="C212" s="330">
        <v>538</v>
      </c>
      <c r="D212" s="348" t="s">
        <v>107</v>
      </c>
      <c r="E212" s="349" t="s">
        <v>228</v>
      </c>
      <c r="F212" s="340" t="s">
        <v>77</v>
      </c>
      <c r="G212" s="340" t="s">
        <v>80</v>
      </c>
      <c r="H212" s="332"/>
      <c r="I212" s="332">
        <f>I213</f>
        <v>0</v>
      </c>
    </row>
    <row r="213" spans="2:9" ht="47.25" hidden="1">
      <c r="B213" s="354" t="s">
        <v>231</v>
      </c>
      <c r="C213" s="330">
        <v>538</v>
      </c>
      <c r="D213" s="348" t="s">
        <v>232</v>
      </c>
      <c r="E213" s="349" t="s">
        <v>228</v>
      </c>
      <c r="F213" s="340" t="s">
        <v>77</v>
      </c>
      <c r="G213" s="340" t="s">
        <v>80</v>
      </c>
      <c r="H213" s="332"/>
      <c r="I213" s="332">
        <f>I214</f>
        <v>0</v>
      </c>
    </row>
    <row r="214" spans="2:9" ht="16.5" hidden="1">
      <c r="B214" s="354" t="s">
        <v>233</v>
      </c>
      <c r="C214" s="330">
        <v>538</v>
      </c>
      <c r="D214" s="355" t="s">
        <v>234</v>
      </c>
      <c r="E214" s="349" t="s">
        <v>228</v>
      </c>
      <c r="F214" s="340" t="s">
        <v>77</v>
      </c>
      <c r="G214" s="340" t="s">
        <v>80</v>
      </c>
      <c r="H214" s="332"/>
      <c r="I214" s="332">
        <f>I215</f>
        <v>0</v>
      </c>
    </row>
    <row r="215" spans="2:9" ht="63" hidden="1">
      <c r="B215" s="354" t="s">
        <v>141</v>
      </c>
      <c r="C215" s="330">
        <v>538</v>
      </c>
      <c r="D215" s="348" t="s">
        <v>234</v>
      </c>
      <c r="E215" s="349" t="s">
        <v>228</v>
      </c>
      <c r="F215" s="340" t="s">
        <v>77</v>
      </c>
      <c r="G215" s="348">
        <v>244</v>
      </c>
      <c r="H215" s="350"/>
      <c r="I215" s="350"/>
    </row>
    <row r="216" spans="2:9" ht="16.5">
      <c r="B216" s="358" t="s">
        <v>209</v>
      </c>
      <c r="C216" s="326">
        <v>538</v>
      </c>
      <c r="D216" s="344" t="s">
        <v>79</v>
      </c>
      <c r="E216" s="345">
        <v>10</v>
      </c>
      <c r="F216" s="361" t="s">
        <v>78</v>
      </c>
      <c r="G216" s="344" t="s">
        <v>80</v>
      </c>
      <c r="H216" s="346">
        <f>H217+H222</f>
        <v>460.2</v>
      </c>
      <c r="I216" s="346">
        <f>I217+I222</f>
        <v>460.2</v>
      </c>
    </row>
    <row r="217" spans="2:9" ht="16.5">
      <c r="B217" s="358" t="s">
        <v>210</v>
      </c>
      <c r="C217" s="326">
        <v>538</v>
      </c>
      <c r="D217" s="344" t="s">
        <v>79</v>
      </c>
      <c r="E217" s="345">
        <v>10</v>
      </c>
      <c r="F217" s="361" t="s">
        <v>77</v>
      </c>
      <c r="G217" s="344" t="s">
        <v>80</v>
      </c>
      <c r="H217" s="346">
        <f t="shared" ref="H217:I220" si="7">H218</f>
        <v>460.2</v>
      </c>
      <c r="I217" s="346">
        <f t="shared" si="7"/>
        <v>460.2</v>
      </c>
    </row>
    <row r="218" spans="2:9" ht="31.5">
      <c r="B218" s="354" t="s">
        <v>136</v>
      </c>
      <c r="C218" s="330">
        <v>538</v>
      </c>
      <c r="D218" s="348" t="s">
        <v>137</v>
      </c>
      <c r="E218" s="349">
        <v>10</v>
      </c>
      <c r="F218" s="340" t="s">
        <v>77</v>
      </c>
      <c r="G218" s="348" t="s">
        <v>80</v>
      </c>
      <c r="H218" s="350">
        <f t="shared" si="7"/>
        <v>460.2</v>
      </c>
      <c r="I218" s="350">
        <f t="shared" si="7"/>
        <v>460.2</v>
      </c>
    </row>
    <row r="219" spans="2:9" ht="16.5">
      <c r="B219" s="354" t="s">
        <v>157</v>
      </c>
      <c r="C219" s="330">
        <v>538</v>
      </c>
      <c r="D219" s="348" t="s">
        <v>107</v>
      </c>
      <c r="E219" s="349">
        <v>10</v>
      </c>
      <c r="F219" s="340" t="s">
        <v>77</v>
      </c>
      <c r="G219" s="348" t="s">
        <v>80</v>
      </c>
      <c r="H219" s="350">
        <f t="shared" si="7"/>
        <v>460.2</v>
      </c>
      <c r="I219" s="350">
        <f t="shared" si="7"/>
        <v>460.2</v>
      </c>
    </row>
    <row r="220" spans="2:9" ht="63">
      <c r="B220" s="354" t="s">
        <v>211</v>
      </c>
      <c r="C220" s="330">
        <v>538</v>
      </c>
      <c r="D220" s="348" t="s">
        <v>212</v>
      </c>
      <c r="E220" s="349">
        <v>10</v>
      </c>
      <c r="F220" s="340" t="s">
        <v>77</v>
      </c>
      <c r="G220" s="348" t="s">
        <v>80</v>
      </c>
      <c r="H220" s="350">
        <f t="shared" si="7"/>
        <v>460.2</v>
      </c>
      <c r="I220" s="350">
        <f t="shared" si="7"/>
        <v>460.2</v>
      </c>
    </row>
    <row r="221" spans="2:9" ht="47.25">
      <c r="B221" s="354" t="s">
        <v>213</v>
      </c>
      <c r="C221" s="330">
        <v>538</v>
      </c>
      <c r="D221" s="348" t="s">
        <v>212</v>
      </c>
      <c r="E221" s="349">
        <v>10</v>
      </c>
      <c r="F221" s="340" t="s">
        <v>77</v>
      </c>
      <c r="G221" s="348">
        <v>312</v>
      </c>
      <c r="H221" s="350">
        <v>460.2</v>
      </c>
      <c r="I221" s="350">
        <v>460.2</v>
      </c>
    </row>
    <row r="222" spans="2:9" ht="31.5" hidden="1">
      <c r="B222" s="358" t="s">
        <v>214</v>
      </c>
      <c r="C222" s="326">
        <v>538</v>
      </c>
      <c r="D222" s="344" t="s">
        <v>123</v>
      </c>
      <c r="E222" s="345" t="s">
        <v>215</v>
      </c>
      <c r="F222" s="361" t="s">
        <v>77</v>
      </c>
      <c r="G222" s="344" t="s">
        <v>80</v>
      </c>
      <c r="H222" s="346">
        <f t="shared" ref="H222:I224" si="8">H223</f>
        <v>0</v>
      </c>
      <c r="I222" s="346">
        <f t="shared" si="8"/>
        <v>0</v>
      </c>
    </row>
    <row r="223" spans="2:9" ht="16.5" hidden="1">
      <c r="B223" s="354" t="s">
        <v>230</v>
      </c>
      <c r="C223" s="330">
        <v>538</v>
      </c>
      <c r="D223" s="348" t="s">
        <v>137</v>
      </c>
      <c r="E223" s="349" t="s">
        <v>215</v>
      </c>
      <c r="F223" s="340" t="s">
        <v>77</v>
      </c>
      <c r="G223" s="348" t="s">
        <v>80</v>
      </c>
      <c r="H223" s="350">
        <f t="shared" si="8"/>
        <v>0</v>
      </c>
      <c r="I223" s="350">
        <f t="shared" si="8"/>
        <v>0</v>
      </c>
    </row>
    <row r="224" spans="2:9" ht="16.5" hidden="1">
      <c r="B224" s="354" t="s">
        <v>251</v>
      </c>
      <c r="C224" s="330">
        <v>538</v>
      </c>
      <c r="D224" s="348" t="s">
        <v>107</v>
      </c>
      <c r="E224" s="349" t="s">
        <v>215</v>
      </c>
      <c r="F224" s="340" t="s">
        <v>77</v>
      </c>
      <c r="G224" s="348" t="s">
        <v>80</v>
      </c>
      <c r="H224" s="350">
        <f t="shared" si="8"/>
        <v>0</v>
      </c>
      <c r="I224" s="350">
        <f t="shared" si="8"/>
        <v>0</v>
      </c>
    </row>
    <row r="225" spans="2:9" ht="47.25" hidden="1">
      <c r="B225" s="354" t="s">
        <v>213</v>
      </c>
      <c r="C225" s="330">
        <v>538</v>
      </c>
      <c r="D225" s="348" t="s">
        <v>218</v>
      </c>
      <c r="E225" s="349" t="s">
        <v>215</v>
      </c>
      <c r="F225" s="340" t="s">
        <v>77</v>
      </c>
      <c r="G225" s="348" t="s">
        <v>219</v>
      </c>
      <c r="H225" s="350">
        <v>0</v>
      </c>
      <c r="I225" s="350">
        <v>0</v>
      </c>
    </row>
    <row r="226" spans="2:9" ht="78.75">
      <c r="B226" s="399" t="s">
        <v>220</v>
      </c>
      <c r="C226" s="326">
        <v>538</v>
      </c>
      <c r="D226" s="400" t="s">
        <v>79</v>
      </c>
      <c r="E226" s="400">
        <v>14</v>
      </c>
      <c r="F226" s="401" t="s">
        <v>78</v>
      </c>
      <c r="G226" s="361" t="s">
        <v>80</v>
      </c>
      <c r="H226" s="402">
        <f t="shared" ref="H226:I229" si="9">H227</f>
        <v>289.2</v>
      </c>
      <c r="I226" s="402">
        <f t="shared" si="9"/>
        <v>289.2</v>
      </c>
    </row>
    <row r="227" spans="2:9" ht="31.5">
      <c r="B227" s="390" t="s">
        <v>222</v>
      </c>
      <c r="C227" s="330">
        <v>538</v>
      </c>
      <c r="D227" s="403" t="s">
        <v>79</v>
      </c>
      <c r="E227" s="403">
        <v>14</v>
      </c>
      <c r="F227" s="404" t="s">
        <v>125</v>
      </c>
      <c r="G227" s="340" t="s">
        <v>80</v>
      </c>
      <c r="H227" s="405">
        <f t="shared" si="9"/>
        <v>289.2</v>
      </c>
      <c r="I227" s="405">
        <f t="shared" si="9"/>
        <v>289.2</v>
      </c>
    </row>
    <row r="228" spans="2:9" ht="16.5">
      <c r="B228" s="390" t="s">
        <v>223</v>
      </c>
      <c r="C228" s="330">
        <v>538</v>
      </c>
      <c r="D228" s="403" t="s">
        <v>137</v>
      </c>
      <c r="E228" s="403">
        <v>14</v>
      </c>
      <c r="F228" s="404" t="s">
        <v>125</v>
      </c>
      <c r="G228" s="340" t="s">
        <v>80</v>
      </c>
      <c r="H228" s="405">
        <f t="shared" si="9"/>
        <v>289.2</v>
      </c>
      <c r="I228" s="405">
        <f t="shared" si="9"/>
        <v>289.2</v>
      </c>
    </row>
    <row r="229" spans="2:9" ht="16.5">
      <c r="B229" s="390" t="s">
        <v>157</v>
      </c>
      <c r="C229" s="330">
        <v>538</v>
      </c>
      <c r="D229" s="403" t="s">
        <v>107</v>
      </c>
      <c r="E229" s="403">
        <v>14</v>
      </c>
      <c r="F229" s="404" t="s">
        <v>125</v>
      </c>
      <c r="G229" s="340" t="s">
        <v>80</v>
      </c>
      <c r="H229" s="405">
        <f t="shared" si="9"/>
        <v>289.2</v>
      </c>
      <c r="I229" s="405">
        <f t="shared" si="9"/>
        <v>289.2</v>
      </c>
    </row>
    <row r="230" spans="2:9" ht="126">
      <c r="B230" s="390" t="s">
        <v>224</v>
      </c>
      <c r="C230" s="330">
        <v>538</v>
      </c>
      <c r="D230" s="403" t="s">
        <v>225</v>
      </c>
      <c r="E230" s="403">
        <v>14</v>
      </c>
      <c r="F230" s="404" t="s">
        <v>125</v>
      </c>
      <c r="G230" s="340" t="s">
        <v>80</v>
      </c>
      <c r="H230" s="405">
        <v>289.2</v>
      </c>
      <c r="I230" s="405">
        <v>289.2</v>
      </c>
    </row>
    <row r="231" spans="2:9">
      <c r="B231" s="406" t="s">
        <v>252</v>
      </c>
      <c r="C231" s="406"/>
      <c r="D231" s="407" t="s">
        <v>253</v>
      </c>
      <c r="E231" s="407" t="s">
        <v>78</v>
      </c>
      <c r="F231" s="407" t="s">
        <v>78</v>
      </c>
      <c r="G231" s="407" t="s">
        <v>80</v>
      </c>
      <c r="H231" s="408">
        <v>89.3</v>
      </c>
      <c r="I231" s="408">
        <v>180.6</v>
      </c>
    </row>
  </sheetData>
  <mergeCells count="3">
    <mergeCell ref="G1:I1"/>
    <mergeCell ref="E2:I5"/>
    <mergeCell ref="B6:I6"/>
  </mergeCells>
  <pageMargins left="0.23622047244094491" right="0.23622047244094491" top="0.35433070866141736" bottom="0.35433070866141736" header="0.31496062992125984" footer="0.31496062992125984"/>
  <pageSetup paperSize="9" scale="80" fitToHeight="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workbookViewId="0">
      <selection activeCell="F9" sqref="F9"/>
    </sheetView>
  </sheetViews>
  <sheetFormatPr defaultColWidth="9.140625" defaultRowHeight="15.75" outlineLevelRow="2"/>
  <cols>
    <col min="1" max="1" width="34.28515625" style="462" customWidth="1"/>
    <col min="2" max="2" width="76.28515625" style="463" customWidth="1"/>
    <col min="3" max="3" width="29.7109375" style="463" customWidth="1"/>
    <col min="4" max="254" width="9.140625" style="464"/>
    <col min="255" max="255" width="26.7109375" style="464" customWidth="1"/>
    <col min="256" max="256" width="81.42578125" style="464" customWidth="1"/>
    <col min="257" max="259" width="13.85546875" style="464" customWidth="1"/>
    <col min="260" max="510" width="9.140625" style="464"/>
    <col min="511" max="511" width="26.7109375" style="464" customWidth="1"/>
    <col min="512" max="512" width="81.42578125" style="464" customWidth="1"/>
    <col min="513" max="515" width="13.85546875" style="464" customWidth="1"/>
    <col min="516" max="766" width="9.140625" style="464"/>
    <col min="767" max="767" width="26.7109375" style="464" customWidth="1"/>
    <col min="768" max="768" width="81.42578125" style="464" customWidth="1"/>
    <col min="769" max="771" width="13.85546875" style="464" customWidth="1"/>
    <col min="772" max="1022" width="9.140625" style="464"/>
    <col min="1023" max="1023" width="26.7109375" style="464" customWidth="1"/>
    <col min="1024" max="1024" width="81.42578125" style="464" customWidth="1"/>
    <col min="1025" max="1027" width="13.85546875" style="464" customWidth="1"/>
    <col min="1028" max="1278" width="9.140625" style="464"/>
    <col min="1279" max="1279" width="26.7109375" style="464" customWidth="1"/>
    <col min="1280" max="1280" width="81.42578125" style="464" customWidth="1"/>
    <col min="1281" max="1283" width="13.85546875" style="464" customWidth="1"/>
    <col min="1284" max="1534" width="9.140625" style="464"/>
    <col min="1535" max="1535" width="26.7109375" style="464" customWidth="1"/>
    <col min="1536" max="1536" width="81.42578125" style="464" customWidth="1"/>
    <col min="1537" max="1539" width="13.85546875" style="464" customWidth="1"/>
    <col min="1540" max="1790" width="9.140625" style="464"/>
    <col min="1791" max="1791" width="26.7109375" style="464" customWidth="1"/>
    <col min="1792" max="1792" width="81.42578125" style="464" customWidth="1"/>
    <col min="1793" max="1795" width="13.85546875" style="464" customWidth="1"/>
    <col min="1796" max="2046" width="9.140625" style="464"/>
    <col min="2047" max="2047" width="26.7109375" style="464" customWidth="1"/>
    <col min="2048" max="2048" width="81.42578125" style="464" customWidth="1"/>
    <col min="2049" max="2051" width="13.85546875" style="464" customWidth="1"/>
    <col min="2052" max="2302" width="9.140625" style="464"/>
    <col min="2303" max="2303" width="26.7109375" style="464" customWidth="1"/>
    <col min="2304" max="2304" width="81.42578125" style="464" customWidth="1"/>
    <col min="2305" max="2307" width="13.85546875" style="464" customWidth="1"/>
    <col min="2308" max="2558" width="9.140625" style="464"/>
    <col min="2559" max="2559" width="26.7109375" style="464" customWidth="1"/>
    <col min="2560" max="2560" width="81.42578125" style="464" customWidth="1"/>
    <col min="2561" max="2563" width="13.85546875" style="464" customWidth="1"/>
    <col min="2564" max="2814" width="9.140625" style="464"/>
    <col min="2815" max="2815" width="26.7109375" style="464" customWidth="1"/>
    <col min="2816" max="2816" width="81.42578125" style="464" customWidth="1"/>
    <col min="2817" max="2819" width="13.85546875" style="464" customWidth="1"/>
    <col min="2820" max="3070" width="9.140625" style="464"/>
    <col min="3071" max="3071" width="26.7109375" style="464" customWidth="1"/>
    <col min="3072" max="3072" width="81.42578125" style="464" customWidth="1"/>
    <col min="3073" max="3075" width="13.85546875" style="464" customWidth="1"/>
    <col min="3076" max="3326" width="9.140625" style="464"/>
    <col min="3327" max="3327" width="26.7109375" style="464" customWidth="1"/>
    <col min="3328" max="3328" width="81.42578125" style="464" customWidth="1"/>
    <col min="3329" max="3331" width="13.85546875" style="464" customWidth="1"/>
    <col min="3332" max="3582" width="9.140625" style="464"/>
    <col min="3583" max="3583" width="26.7109375" style="464" customWidth="1"/>
    <col min="3584" max="3584" width="81.42578125" style="464" customWidth="1"/>
    <col min="3585" max="3587" width="13.85546875" style="464" customWidth="1"/>
    <col min="3588" max="3838" width="9.140625" style="464"/>
    <col min="3839" max="3839" width="26.7109375" style="464" customWidth="1"/>
    <col min="3840" max="3840" width="81.42578125" style="464" customWidth="1"/>
    <col min="3841" max="3843" width="13.85546875" style="464" customWidth="1"/>
    <col min="3844" max="4094" width="9.140625" style="464"/>
    <col min="4095" max="4095" width="26.7109375" style="464" customWidth="1"/>
    <col min="4096" max="4096" width="81.42578125" style="464" customWidth="1"/>
    <col min="4097" max="4099" width="13.85546875" style="464" customWidth="1"/>
    <col min="4100" max="4350" width="9.140625" style="464"/>
    <col min="4351" max="4351" width="26.7109375" style="464" customWidth="1"/>
    <col min="4352" max="4352" width="81.42578125" style="464" customWidth="1"/>
    <col min="4353" max="4355" width="13.85546875" style="464" customWidth="1"/>
    <col min="4356" max="4606" width="9.140625" style="464"/>
    <col min="4607" max="4607" width="26.7109375" style="464" customWidth="1"/>
    <col min="4608" max="4608" width="81.42578125" style="464" customWidth="1"/>
    <col min="4609" max="4611" width="13.85546875" style="464" customWidth="1"/>
    <col min="4612" max="4862" width="9.140625" style="464"/>
    <col min="4863" max="4863" width="26.7109375" style="464" customWidth="1"/>
    <col min="4864" max="4864" width="81.42578125" style="464" customWidth="1"/>
    <col min="4865" max="4867" width="13.85546875" style="464" customWidth="1"/>
    <col min="4868" max="5118" width="9.140625" style="464"/>
    <col min="5119" max="5119" width="26.7109375" style="464" customWidth="1"/>
    <col min="5120" max="5120" width="81.42578125" style="464" customWidth="1"/>
    <col min="5121" max="5123" width="13.85546875" style="464" customWidth="1"/>
    <col min="5124" max="5374" width="9.140625" style="464"/>
    <col min="5375" max="5375" width="26.7109375" style="464" customWidth="1"/>
    <col min="5376" max="5376" width="81.42578125" style="464" customWidth="1"/>
    <col min="5377" max="5379" width="13.85546875" style="464" customWidth="1"/>
    <col min="5380" max="5630" width="9.140625" style="464"/>
    <col min="5631" max="5631" width="26.7109375" style="464" customWidth="1"/>
    <col min="5632" max="5632" width="81.42578125" style="464" customWidth="1"/>
    <col min="5633" max="5635" width="13.85546875" style="464" customWidth="1"/>
    <col min="5636" max="5886" width="9.140625" style="464"/>
    <col min="5887" max="5887" width="26.7109375" style="464" customWidth="1"/>
    <col min="5888" max="5888" width="81.42578125" style="464" customWidth="1"/>
    <col min="5889" max="5891" width="13.85546875" style="464" customWidth="1"/>
    <col min="5892" max="6142" width="9.140625" style="464"/>
    <col min="6143" max="6143" width="26.7109375" style="464" customWidth="1"/>
    <col min="6144" max="6144" width="81.42578125" style="464" customWidth="1"/>
    <col min="6145" max="6147" width="13.85546875" style="464" customWidth="1"/>
    <col min="6148" max="6398" width="9.140625" style="464"/>
    <col min="6399" max="6399" width="26.7109375" style="464" customWidth="1"/>
    <col min="6400" max="6400" width="81.42578125" style="464" customWidth="1"/>
    <col min="6401" max="6403" width="13.85546875" style="464" customWidth="1"/>
    <col min="6404" max="6654" width="9.140625" style="464"/>
    <col min="6655" max="6655" width="26.7109375" style="464" customWidth="1"/>
    <col min="6656" max="6656" width="81.42578125" style="464" customWidth="1"/>
    <col min="6657" max="6659" width="13.85546875" style="464" customWidth="1"/>
    <col min="6660" max="6910" width="9.140625" style="464"/>
    <col min="6911" max="6911" width="26.7109375" style="464" customWidth="1"/>
    <col min="6912" max="6912" width="81.42578125" style="464" customWidth="1"/>
    <col min="6913" max="6915" width="13.85546875" style="464" customWidth="1"/>
    <col min="6916" max="7166" width="9.140625" style="464"/>
    <col min="7167" max="7167" width="26.7109375" style="464" customWidth="1"/>
    <col min="7168" max="7168" width="81.42578125" style="464" customWidth="1"/>
    <col min="7169" max="7171" width="13.85546875" style="464" customWidth="1"/>
    <col min="7172" max="7422" width="9.140625" style="464"/>
    <col min="7423" max="7423" width="26.7109375" style="464" customWidth="1"/>
    <col min="7424" max="7424" width="81.42578125" style="464" customWidth="1"/>
    <col min="7425" max="7427" width="13.85546875" style="464" customWidth="1"/>
    <col min="7428" max="7678" width="9.140625" style="464"/>
    <col min="7679" max="7679" width="26.7109375" style="464" customWidth="1"/>
    <col min="7680" max="7680" width="81.42578125" style="464" customWidth="1"/>
    <col min="7681" max="7683" width="13.85546875" style="464" customWidth="1"/>
    <col min="7684" max="7934" width="9.140625" style="464"/>
    <col min="7935" max="7935" width="26.7109375" style="464" customWidth="1"/>
    <col min="7936" max="7936" width="81.42578125" style="464" customWidth="1"/>
    <col min="7937" max="7939" width="13.85546875" style="464" customWidth="1"/>
    <col min="7940" max="8190" width="9.140625" style="464"/>
    <col min="8191" max="8191" width="26.7109375" style="464" customWidth="1"/>
    <col min="8192" max="8192" width="81.42578125" style="464" customWidth="1"/>
    <col min="8193" max="8195" width="13.85546875" style="464" customWidth="1"/>
    <col min="8196" max="8446" width="9.140625" style="464"/>
    <col min="8447" max="8447" width="26.7109375" style="464" customWidth="1"/>
    <col min="8448" max="8448" width="81.42578125" style="464" customWidth="1"/>
    <col min="8449" max="8451" width="13.85546875" style="464" customWidth="1"/>
    <col min="8452" max="8702" width="9.140625" style="464"/>
    <col min="8703" max="8703" width="26.7109375" style="464" customWidth="1"/>
    <col min="8704" max="8704" width="81.42578125" style="464" customWidth="1"/>
    <col min="8705" max="8707" width="13.85546875" style="464" customWidth="1"/>
    <col min="8708" max="8958" width="9.140625" style="464"/>
    <col min="8959" max="8959" width="26.7109375" style="464" customWidth="1"/>
    <col min="8960" max="8960" width="81.42578125" style="464" customWidth="1"/>
    <col min="8961" max="8963" width="13.85546875" style="464" customWidth="1"/>
    <col min="8964" max="9214" width="9.140625" style="464"/>
    <col min="9215" max="9215" width="26.7109375" style="464" customWidth="1"/>
    <col min="9216" max="9216" width="81.42578125" style="464" customWidth="1"/>
    <col min="9217" max="9219" width="13.85546875" style="464" customWidth="1"/>
    <col min="9220" max="9470" width="9.140625" style="464"/>
    <col min="9471" max="9471" width="26.7109375" style="464" customWidth="1"/>
    <col min="9472" max="9472" width="81.42578125" style="464" customWidth="1"/>
    <col min="9473" max="9475" width="13.85546875" style="464" customWidth="1"/>
    <col min="9476" max="9726" width="9.140625" style="464"/>
    <col min="9727" max="9727" width="26.7109375" style="464" customWidth="1"/>
    <col min="9728" max="9728" width="81.42578125" style="464" customWidth="1"/>
    <col min="9729" max="9731" width="13.85546875" style="464" customWidth="1"/>
    <col min="9732" max="9982" width="9.140625" style="464"/>
    <col min="9983" max="9983" width="26.7109375" style="464" customWidth="1"/>
    <col min="9984" max="9984" width="81.42578125" style="464" customWidth="1"/>
    <col min="9985" max="9987" width="13.85546875" style="464" customWidth="1"/>
    <col min="9988" max="10238" width="9.140625" style="464"/>
    <col min="10239" max="10239" width="26.7109375" style="464" customWidth="1"/>
    <col min="10240" max="10240" width="81.42578125" style="464" customWidth="1"/>
    <col min="10241" max="10243" width="13.85546875" style="464" customWidth="1"/>
    <col min="10244" max="10494" width="9.140625" style="464"/>
    <col min="10495" max="10495" width="26.7109375" style="464" customWidth="1"/>
    <col min="10496" max="10496" width="81.42578125" style="464" customWidth="1"/>
    <col min="10497" max="10499" width="13.85546875" style="464" customWidth="1"/>
    <col min="10500" max="10750" width="9.140625" style="464"/>
    <col min="10751" max="10751" width="26.7109375" style="464" customWidth="1"/>
    <col min="10752" max="10752" width="81.42578125" style="464" customWidth="1"/>
    <col min="10753" max="10755" width="13.85546875" style="464" customWidth="1"/>
    <col min="10756" max="11006" width="9.140625" style="464"/>
    <col min="11007" max="11007" width="26.7109375" style="464" customWidth="1"/>
    <col min="11008" max="11008" width="81.42578125" style="464" customWidth="1"/>
    <col min="11009" max="11011" width="13.85546875" style="464" customWidth="1"/>
    <col min="11012" max="11262" width="9.140625" style="464"/>
    <col min="11263" max="11263" width="26.7109375" style="464" customWidth="1"/>
    <col min="11264" max="11264" width="81.42578125" style="464" customWidth="1"/>
    <col min="11265" max="11267" width="13.85546875" style="464" customWidth="1"/>
    <col min="11268" max="11518" width="9.140625" style="464"/>
    <col min="11519" max="11519" width="26.7109375" style="464" customWidth="1"/>
    <col min="11520" max="11520" width="81.42578125" style="464" customWidth="1"/>
    <col min="11521" max="11523" width="13.85546875" style="464" customWidth="1"/>
    <col min="11524" max="11774" width="9.140625" style="464"/>
    <col min="11775" max="11775" width="26.7109375" style="464" customWidth="1"/>
    <col min="11776" max="11776" width="81.42578125" style="464" customWidth="1"/>
    <col min="11777" max="11779" width="13.85546875" style="464" customWidth="1"/>
    <col min="11780" max="12030" width="9.140625" style="464"/>
    <col min="12031" max="12031" width="26.7109375" style="464" customWidth="1"/>
    <col min="12032" max="12032" width="81.42578125" style="464" customWidth="1"/>
    <col min="12033" max="12035" width="13.85546875" style="464" customWidth="1"/>
    <col min="12036" max="12286" width="9.140625" style="464"/>
    <col min="12287" max="12287" width="26.7109375" style="464" customWidth="1"/>
    <col min="12288" max="12288" width="81.42578125" style="464" customWidth="1"/>
    <col min="12289" max="12291" width="13.85546875" style="464" customWidth="1"/>
    <col min="12292" max="12542" width="9.140625" style="464"/>
    <col min="12543" max="12543" width="26.7109375" style="464" customWidth="1"/>
    <col min="12544" max="12544" width="81.42578125" style="464" customWidth="1"/>
    <col min="12545" max="12547" width="13.85546875" style="464" customWidth="1"/>
    <col min="12548" max="12798" width="9.140625" style="464"/>
    <col min="12799" max="12799" width="26.7109375" style="464" customWidth="1"/>
    <col min="12800" max="12800" width="81.42578125" style="464" customWidth="1"/>
    <col min="12801" max="12803" width="13.85546875" style="464" customWidth="1"/>
    <col min="12804" max="13054" width="9.140625" style="464"/>
    <col min="13055" max="13055" width="26.7109375" style="464" customWidth="1"/>
    <col min="13056" max="13056" width="81.42578125" style="464" customWidth="1"/>
    <col min="13057" max="13059" width="13.85546875" style="464" customWidth="1"/>
    <col min="13060" max="13310" width="9.140625" style="464"/>
    <col min="13311" max="13311" width="26.7109375" style="464" customWidth="1"/>
    <col min="13312" max="13312" width="81.42578125" style="464" customWidth="1"/>
    <col min="13313" max="13315" width="13.85546875" style="464" customWidth="1"/>
    <col min="13316" max="13566" width="9.140625" style="464"/>
    <col min="13567" max="13567" width="26.7109375" style="464" customWidth="1"/>
    <col min="13568" max="13568" width="81.42578125" style="464" customWidth="1"/>
    <col min="13569" max="13571" width="13.85546875" style="464" customWidth="1"/>
    <col min="13572" max="13822" width="9.140625" style="464"/>
    <col min="13823" max="13823" width="26.7109375" style="464" customWidth="1"/>
    <col min="13824" max="13824" width="81.42578125" style="464" customWidth="1"/>
    <col min="13825" max="13827" width="13.85546875" style="464" customWidth="1"/>
    <col min="13828" max="14078" width="9.140625" style="464"/>
    <col min="14079" max="14079" width="26.7109375" style="464" customWidth="1"/>
    <col min="14080" max="14080" width="81.42578125" style="464" customWidth="1"/>
    <col min="14081" max="14083" width="13.85546875" style="464" customWidth="1"/>
    <col min="14084" max="14334" width="9.140625" style="464"/>
    <col min="14335" max="14335" width="26.7109375" style="464" customWidth="1"/>
    <col min="14336" max="14336" width="81.42578125" style="464" customWidth="1"/>
    <col min="14337" max="14339" width="13.85546875" style="464" customWidth="1"/>
    <col min="14340" max="14590" width="9.140625" style="464"/>
    <col min="14591" max="14591" width="26.7109375" style="464" customWidth="1"/>
    <col min="14592" max="14592" width="81.42578125" style="464" customWidth="1"/>
    <col min="14593" max="14595" width="13.85546875" style="464" customWidth="1"/>
    <col min="14596" max="14846" width="9.140625" style="464"/>
    <col min="14847" max="14847" width="26.7109375" style="464" customWidth="1"/>
    <col min="14848" max="14848" width="81.42578125" style="464" customWidth="1"/>
    <col min="14849" max="14851" width="13.85546875" style="464" customWidth="1"/>
    <col min="14852" max="15102" width="9.140625" style="464"/>
    <col min="15103" max="15103" width="26.7109375" style="464" customWidth="1"/>
    <col min="15104" max="15104" width="81.42578125" style="464" customWidth="1"/>
    <col min="15105" max="15107" width="13.85546875" style="464" customWidth="1"/>
    <col min="15108" max="15358" width="9.140625" style="464"/>
    <col min="15359" max="15359" width="26.7109375" style="464" customWidth="1"/>
    <col min="15360" max="15360" width="81.42578125" style="464" customWidth="1"/>
    <col min="15361" max="15363" width="13.85546875" style="464" customWidth="1"/>
    <col min="15364" max="15614" width="9.140625" style="464"/>
    <col min="15615" max="15615" width="26.7109375" style="464" customWidth="1"/>
    <col min="15616" max="15616" width="81.42578125" style="464" customWidth="1"/>
    <col min="15617" max="15619" width="13.85546875" style="464" customWidth="1"/>
    <col min="15620" max="15870" width="9.140625" style="464"/>
    <col min="15871" max="15871" width="26.7109375" style="464" customWidth="1"/>
    <col min="15872" max="15872" width="81.42578125" style="464" customWidth="1"/>
    <col min="15873" max="15875" width="13.85546875" style="464" customWidth="1"/>
    <col min="15876" max="16126" width="9.140625" style="464"/>
    <col min="16127" max="16127" width="26.7109375" style="464" customWidth="1"/>
    <col min="16128" max="16128" width="81.42578125" style="464" customWidth="1"/>
    <col min="16129" max="16131" width="13.85546875" style="464" customWidth="1"/>
    <col min="16132" max="16384" width="9.140625" style="464"/>
  </cols>
  <sheetData>
    <row r="1" spans="1:4" ht="17.45" customHeight="1">
      <c r="C1" s="448" t="s">
        <v>405</v>
      </c>
    </row>
    <row r="2" spans="1:4" ht="175.5" customHeight="1">
      <c r="B2" s="433"/>
      <c r="C2" s="433" t="s">
        <v>452</v>
      </c>
      <c r="D2" s="447"/>
    </row>
    <row r="3" spans="1:4" ht="54.75" customHeight="1">
      <c r="A3" s="694" t="s">
        <v>451</v>
      </c>
      <c r="B3" s="694"/>
      <c r="C3" s="694"/>
    </row>
    <row r="4" spans="1:4" ht="18.75" customHeight="1">
      <c r="C4" s="465" t="s">
        <v>67</v>
      </c>
    </row>
    <row r="5" spans="1:4" s="469" customFormat="1" ht="68.45" customHeight="1">
      <c r="A5" s="466" t="s">
        <v>0</v>
      </c>
      <c r="B5" s="467" t="s">
        <v>406</v>
      </c>
      <c r="C5" s="468" t="s">
        <v>285</v>
      </c>
    </row>
    <row r="6" spans="1:4" ht="34.15" customHeight="1">
      <c r="A6" s="470" t="s">
        <v>407</v>
      </c>
      <c r="B6" s="471" t="s">
        <v>408</v>
      </c>
      <c r="C6" s="472">
        <f>C7</f>
        <v>0</v>
      </c>
    </row>
    <row r="7" spans="1:4" ht="34.15" customHeight="1">
      <c r="A7" s="470" t="s">
        <v>409</v>
      </c>
      <c r="B7" s="473" t="s">
        <v>410</v>
      </c>
      <c r="C7" s="472">
        <f>C8+C12</f>
        <v>0</v>
      </c>
    </row>
    <row r="8" spans="1:4" ht="34.15" customHeight="1" outlineLevel="2">
      <c r="A8" s="474" t="s">
        <v>411</v>
      </c>
      <c r="B8" s="473" t="s">
        <v>412</v>
      </c>
      <c r="C8" s="472">
        <f t="shared" ref="C8:C10" si="0">C9</f>
        <v>-4686.8</v>
      </c>
    </row>
    <row r="9" spans="1:4" ht="34.15" customHeight="1" outlineLevel="2">
      <c r="A9" s="474" t="s">
        <v>413</v>
      </c>
      <c r="B9" s="473" t="s">
        <v>414</v>
      </c>
      <c r="C9" s="472">
        <f t="shared" si="0"/>
        <v>-4686.8</v>
      </c>
    </row>
    <row r="10" spans="1:4" ht="34.15" customHeight="1" outlineLevel="2">
      <c r="A10" s="474" t="s">
        <v>415</v>
      </c>
      <c r="B10" s="473" t="s">
        <v>416</v>
      </c>
      <c r="C10" s="472">
        <f t="shared" si="0"/>
        <v>-4686.8</v>
      </c>
    </row>
    <row r="11" spans="1:4" ht="34.15" customHeight="1" outlineLevel="2">
      <c r="A11" s="475" t="s">
        <v>417</v>
      </c>
      <c r="B11" s="476" t="s">
        <v>418</v>
      </c>
      <c r="C11" s="477">
        <v>-4686.8</v>
      </c>
    </row>
    <row r="12" spans="1:4" ht="34.15" customHeight="1">
      <c r="A12" s="474" t="s">
        <v>419</v>
      </c>
      <c r="B12" s="473" t="s">
        <v>420</v>
      </c>
      <c r="C12" s="472">
        <f t="shared" ref="C12:C14" si="1">C13</f>
        <v>4686.8</v>
      </c>
    </row>
    <row r="13" spans="1:4" ht="34.15" customHeight="1">
      <c r="A13" s="474" t="s">
        <v>421</v>
      </c>
      <c r="B13" s="473" t="s">
        <v>422</v>
      </c>
      <c r="C13" s="472">
        <f t="shared" si="1"/>
        <v>4686.8</v>
      </c>
    </row>
    <row r="14" spans="1:4" ht="34.15" customHeight="1">
      <c r="A14" s="474" t="s">
        <v>423</v>
      </c>
      <c r="B14" s="473" t="s">
        <v>424</v>
      </c>
      <c r="C14" s="472">
        <f t="shared" si="1"/>
        <v>4686.8</v>
      </c>
    </row>
    <row r="15" spans="1:4" ht="34.15" customHeight="1">
      <c r="A15" s="475" t="s">
        <v>425</v>
      </c>
      <c r="B15" s="476" t="s">
        <v>426</v>
      </c>
      <c r="C15" s="477">
        <v>4686.8</v>
      </c>
    </row>
    <row r="16" spans="1:4" ht="50.25" customHeight="1"/>
    <row r="17" ht="40.5" customHeight="1" outlineLevel="1"/>
    <row r="18" outlineLevel="1"/>
    <row r="19" outlineLevel="1"/>
    <row r="20" outlineLevel="1"/>
    <row r="21" outlineLevel="1"/>
    <row r="22" ht="34.15" customHeight="1"/>
    <row r="23" ht="47.45" hidden="1" customHeight="1"/>
    <row r="24" ht="56.45" hidden="1" customHeight="1"/>
    <row r="25" ht="62.45" hidden="1" customHeight="1"/>
    <row r="26" ht="46.5" customHeight="1"/>
    <row r="27" ht="54" customHeight="1"/>
    <row r="28" ht="52.5" customHeight="1"/>
    <row r="29" ht="36" customHeight="1"/>
    <row r="30" ht="35.25" customHeight="1"/>
    <row r="31" ht="97.5" customHeight="1"/>
    <row r="32" ht="111.75" customHeight="1"/>
    <row r="33" ht="42" hidden="1" customHeight="1"/>
    <row r="34" ht="36" hidden="1" customHeight="1"/>
    <row r="35" ht="54" hidden="1" customHeight="1"/>
    <row r="36" ht="69.599999999999994" hidden="1" customHeight="1"/>
    <row r="37" ht="31.5" hidden="1" customHeight="1"/>
    <row r="38" ht="52.9" hidden="1" customHeight="1"/>
    <row r="39" ht="69" hidden="1" customHeight="1"/>
    <row r="44" ht="59.25" customHeight="1"/>
  </sheetData>
  <mergeCells count="1">
    <mergeCell ref="A3:C3"/>
  </mergeCells>
  <pageMargins left="0.78740157480314965" right="0" top="0" bottom="0" header="0.31496062992125984" footer="0.31496062992125984"/>
  <pageSetup paperSize="9" scale="6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opLeftCell="A4" workbookViewId="0">
      <selection activeCell="D13" sqref="D13"/>
    </sheetView>
  </sheetViews>
  <sheetFormatPr defaultColWidth="9.140625" defaultRowHeight="15.75" outlineLevelRow="2"/>
  <cols>
    <col min="1" max="1" width="34.28515625" style="462" customWidth="1"/>
    <col min="2" max="2" width="76.28515625" style="463" customWidth="1"/>
    <col min="3" max="4" width="21" style="463" customWidth="1"/>
    <col min="5" max="255" width="9.140625" style="464"/>
    <col min="256" max="256" width="26.7109375" style="464" customWidth="1"/>
    <col min="257" max="257" width="81.42578125" style="464" customWidth="1"/>
    <col min="258" max="260" width="13.85546875" style="464" customWidth="1"/>
    <col min="261" max="511" width="9.140625" style="464"/>
    <col min="512" max="512" width="26.7109375" style="464" customWidth="1"/>
    <col min="513" max="513" width="81.42578125" style="464" customWidth="1"/>
    <col min="514" max="516" width="13.85546875" style="464" customWidth="1"/>
    <col min="517" max="767" width="9.140625" style="464"/>
    <col min="768" max="768" width="26.7109375" style="464" customWidth="1"/>
    <col min="769" max="769" width="81.42578125" style="464" customWidth="1"/>
    <col min="770" max="772" width="13.85546875" style="464" customWidth="1"/>
    <col min="773" max="1023" width="9.140625" style="464"/>
    <col min="1024" max="1024" width="26.7109375" style="464" customWidth="1"/>
    <col min="1025" max="1025" width="81.42578125" style="464" customWidth="1"/>
    <col min="1026" max="1028" width="13.85546875" style="464" customWidth="1"/>
    <col min="1029" max="1279" width="9.140625" style="464"/>
    <col min="1280" max="1280" width="26.7109375" style="464" customWidth="1"/>
    <col min="1281" max="1281" width="81.42578125" style="464" customWidth="1"/>
    <col min="1282" max="1284" width="13.85546875" style="464" customWidth="1"/>
    <col min="1285" max="1535" width="9.140625" style="464"/>
    <col min="1536" max="1536" width="26.7109375" style="464" customWidth="1"/>
    <col min="1537" max="1537" width="81.42578125" style="464" customWidth="1"/>
    <col min="1538" max="1540" width="13.85546875" style="464" customWidth="1"/>
    <col min="1541" max="1791" width="9.140625" style="464"/>
    <col min="1792" max="1792" width="26.7109375" style="464" customWidth="1"/>
    <col min="1793" max="1793" width="81.42578125" style="464" customWidth="1"/>
    <col min="1794" max="1796" width="13.85546875" style="464" customWidth="1"/>
    <col min="1797" max="2047" width="9.140625" style="464"/>
    <col min="2048" max="2048" width="26.7109375" style="464" customWidth="1"/>
    <col min="2049" max="2049" width="81.42578125" style="464" customWidth="1"/>
    <col min="2050" max="2052" width="13.85546875" style="464" customWidth="1"/>
    <col min="2053" max="2303" width="9.140625" style="464"/>
    <col min="2304" max="2304" width="26.7109375" style="464" customWidth="1"/>
    <col min="2305" max="2305" width="81.42578125" style="464" customWidth="1"/>
    <col min="2306" max="2308" width="13.85546875" style="464" customWidth="1"/>
    <col min="2309" max="2559" width="9.140625" style="464"/>
    <col min="2560" max="2560" width="26.7109375" style="464" customWidth="1"/>
    <col min="2561" max="2561" width="81.42578125" style="464" customWidth="1"/>
    <col min="2562" max="2564" width="13.85546875" style="464" customWidth="1"/>
    <col min="2565" max="2815" width="9.140625" style="464"/>
    <col min="2816" max="2816" width="26.7109375" style="464" customWidth="1"/>
    <col min="2817" max="2817" width="81.42578125" style="464" customWidth="1"/>
    <col min="2818" max="2820" width="13.85546875" style="464" customWidth="1"/>
    <col min="2821" max="3071" width="9.140625" style="464"/>
    <col min="3072" max="3072" width="26.7109375" style="464" customWidth="1"/>
    <col min="3073" max="3073" width="81.42578125" style="464" customWidth="1"/>
    <col min="3074" max="3076" width="13.85546875" style="464" customWidth="1"/>
    <col min="3077" max="3327" width="9.140625" style="464"/>
    <col min="3328" max="3328" width="26.7109375" style="464" customWidth="1"/>
    <col min="3329" max="3329" width="81.42578125" style="464" customWidth="1"/>
    <col min="3330" max="3332" width="13.85546875" style="464" customWidth="1"/>
    <col min="3333" max="3583" width="9.140625" style="464"/>
    <col min="3584" max="3584" width="26.7109375" style="464" customWidth="1"/>
    <col min="3585" max="3585" width="81.42578125" style="464" customWidth="1"/>
    <col min="3586" max="3588" width="13.85546875" style="464" customWidth="1"/>
    <col min="3589" max="3839" width="9.140625" style="464"/>
    <col min="3840" max="3840" width="26.7109375" style="464" customWidth="1"/>
    <col min="3841" max="3841" width="81.42578125" style="464" customWidth="1"/>
    <col min="3842" max="3844" width="13.85546875" style="464" customWidth="1"/>
    <col min="3845" max="4095" width="9.140625" style="464"/>
    <col min="4096" max="4096" width="26.7109375" style="464" customWidth="1"/>
    <col min="4097" max="4097" width="81.42578125" style="464" customWidth="1"/>
    <col min="4098" max="4100" width="13.85546875" style="464" customWidth="1"/>
    <col min="4101" max="4351" width="9.140625" style="464"/>
    <col min="4352" max="4352" width="26.7109375" style="464" customWidth="1"/>
    <col min="4353" max="4353" width="81.42578125" style="464" customWidth="1"/>
    <col min="4354" max="4356" width="13.85546875" style="464" customWidth="1"/>
    <col min="4357" max="4607" width="9.140625" style="464"/>
    <col min="4608" max="4608" width="26.7109375" style="464" customWidth="1"/>
    <col min="4609" max="4609" width="81.42578125" style="464" customWidth="1"/>
    <col min="4610" max="4612" width="13.85546875" style="464" customWidth="1"/>
    <col min="4613" max="4863" width="9.140625" style="464"/>
    <col min="4864" max="4864" width="26.7109375" style="464" customWidth="1"/>
    <col min="4865" max="4865" width="81.42578125" style="464" customWidth="1"/>
    <col min="4866" max="4868" width="13.85546875" style="464" customWidth="1"/>
    <col min="4869" max="5119" width="9.140625" style="464"/>
    <col min="5120" max="5120" width="26.7109375" style="464" customWidth="1"/>
    <col min="5121" max="5121" width="81.42578125" style="464" customWidth="1"/>
    <col min="5122" max="5124" width="13.85546875" style="464" customWidth="1"/>
    <col min="5125" max="5375" width="9.140625" style="464"/>
    <col min="5376" max="5376" width="26.7109375" style="464" customWidth="1"/>
    <col min="5377" max="5377" width="81.42578125" style="464" customWidth="1"/>
    <col min="5378" max="5380" width="13.85546875" style="464" customWidth="1"/>
    <col min="5381" max="5631" width="9.140625" style="464"/>
    <col min="5632" max="5632" width="26.7109375" style="464" customWidth="1"/>
    <col min="5633" max="5633" width="81.42578125" style="464" customWidth="1"/>
    <col min="5634" max="5636" width="13.85546875" style="464" customWidth="1"/>
    <col min="5637" max="5887" width="9.140625" style="464"/>
    <col min="5888" max="5888" width="26.7109375" style="464" customWidth="1"/>
    <col min="5889" max="5889" width="81.42578125" style="464" customWidth="1"/>
    <col min="5890" max="5892" width="13.85546875" style="464" customWidth="1"/>
    <col min="5893" max="6143" width="9.140625" style="464"/>
    <col min="6144" max="6144" width="26.7109375" style="464" customWidth="1"/>
    <col min="6145" max="6145" width="81.42578125" style="464" customWidth="1"/>
    <col min="6146" max="6148" width="13.85546875" style="464" customWidth="1"/>
    <col min="6149" max="6399" width="9.140625" style="464"/>
    <col min="6400" max="6400" width="26.7109375" style="464" customWidth="1"/>
    <col min="6401" max="6401" width="81.42578125" style="464" customWidth="1"/>
    <col min="6402" max="6404" width="13.85546875" style="464" customWidth="1"/>
    <col min="6405" max="6655" width="9.140625" style="464"/>
    <col min="6656" max="6656" width="26.7109375" style="464" customWidth="1"/>
    <col min="6657" max="6657" width="81.42578125" style="464" customWidth="1"/>
    <col min="6658" max="6660" width="13.85546875" style="464" customWidth="1"/>
    <col min="6661" max="6911" width="9.140625" style="464"/>
    <col min="6912" max="6912" width="26.7109375" style="464" customWidth="1"/>
    <col min="6913" max="6913" width="81.42578125" style="464" customWidth="1"/>
    <col min="6914" max="6916" width="13.85546875" style="464" customWidth="1"/>
    <col min="6917" max="7167" width="9.140625" style="464"/>
    <col min="7168" max="7168" width="26.7109375" style="464" customWidth="1"/>
    <col min="7169" max="7169" width="81.42578125" style="464" customWidth="1"/>
    <col min="7170" max="7172" width="13.85546875" style="464" customWidth="1"/>
    <col min="7173" max="7423" width="9.140625" style="464"/>
    <col min="7424" max="7424" width="26.7109375" style="464" customWidth="1"/>
    <col min="7425" max="7425" width="81.42578125" style="464" customWidth="1"/>
    <col min="7426" max="7428" width="13.85546875" style="464" customWidth="1"/>
    <col min="7429" max="7679" width="9.140625" style="464"/>
    <col min="7680" max="7680" width="26.7109375" style="464" customWidth="1"/>
    <col min="7681" max="7681" width="81.42578125" style="464" customWidth="1"/>
    <col min="7682" max="7684" width="13.85546875" style="464" customWidth="1"/>
    <col min="7685" max="7935" width="9.140625" style="464"/>
    <col min="7936" max="7936" width="26.7109375" style="464" customWidth="1"/>
    <col min="7937" max="7937" width="81.42578125" style="464" customWidth="1"/>
    <col min="7938" max="7940" width="13.85546875" style="464" customWidth="1"/>
    <col min="7941" max="8191" width="9.140625" style="464"/>
    <col min="8192" max="8192" width="26.7109375" style="464" customWidth="1"/>
    <col min="8193" max="8193" width="81.42578125" style="464" customWidth="1"/>
    <col min="8194" max="8196" width="13.85546875" style="464" customWidth="1"/>
    <col min="8197" max="8447" width="9.140625" style="464"/>
    <col min="8448" max="8448" width="26.7109375" style="464" customWidth="1"/>
    <col min="8449" max="8449" width="81.42578125" style="464" customWidth="1"/>
    <col min="8450" max="8452" width="13.85546875" style="464" customWidth="1"/>
    <col min="8453" max="8703" width="9.140625" style="464"/>
    <col min="8704" max="8704" width="26.7109375" style="464" customWidth="1"/>
    <col min="8705" max="8705" width="81.42578125" style="464" customWidth="1"/>
    <col min="8706" max="8708" width="13.85546875" style="464" customWidth="1"/>
    <col min="8709" max="8959" width="9.140625" style="464"/>
    <col min="8960" max="8960" width="26.7109375" style="464" customWidth="1"/>
    <col min="8961" max="8961" width="81.42578125" style="464" customWidth="1"/>
    <col min="8962" max="8964" width="13.85546875" style="464" customWidth="1"/>
    <col min="8965" max="9215" width="9.140625" style="464"/>
    <col min="9216" max="9216" width="26.7109375" style="464" customWidth="1"/>
    <col min="9217" max="9217" width="81.42578125" style="464" customWidth="1"/>
    <col min="9218" max="9220" width="13.85546875" style="464" customWidth="1"/>
    <col min="9221" max="9471" width="9.140625" style="464"/>
    <col min="9472" max="9472" width="26.7109375" style="464" customWidth="1"/>
    <col min="9473" max="9473" width="81.42578125" style="464" customWidth="1"/>
    <col min="9474" max="9476" width="13.85546875" style="464" customWidth="1"/>
    <col min="9477" max="9727" width="9.140625" style="464"/>
    <col min="9728" max="9728" width="26.7109375" style="464" customWidth="1"/>
    <col min="9729" max="9729" width="81.42578125" style="464" customWidth="1"/>
    <col min="9730" max="9732" width="13.85546875" style="464" customWidth="1"/>
    <col min="9733" max="9983" width="9.140625" style="464"/>
    <col min="9984" max="9984" width="26.7109375" style="464" customWidth="1"/>
    <col min="9985" max="9985" width="81.42578125" style="464" customWidth="1"/>
    <col min="9986" max="9988" width="13.85546875" style="464" customWidth="1"/>
    <col min="9989" max="10239" width="9.140625" style="464"/>
    <col min="10240" max="10240" width="26.7109375" style="464" customWidth="1"/>
    <col min="10241" max="10241" width="81.42578125" style="464" customWidth="1"/>
    <col min="10242" max="10244" width="13.85546875" style="464" customWidth="1"/>
    <col min="10245" max="10495" width="9.140625" style="464"/>
    <col min="10496" max="10496" width="26.7109375" style="464" customWidth="1"/>
    <col min="10497" max="10497" width="81.42578125" style="464" customWidth="1"/>
    <col min="10498" max="10500" width="13.85546875" style="464" customWidth="1"/>
    <col min="10501" max="10751" width="9.140625" style="464"/>
    <col min="10752" max="10752" width="26.7109375" style="464" customWidth="1"/>
    <col min="10753" max="10753" width="81.42578125" style="464" customWidth="1"/>
    <col min="10754" max="10756" width="13.85546875" style="464" customWidth="1"/>
    <col min="10757" max="11007" width="9.140625" style="464"/>
    <col min="11008" max="11008" width="26.7109375" style="464" customWidth="1"/>
    <col min="11009" max="11009" width="81.42578125" style="464" customWidth="1"/>
    <col min="11010" max="11012" width="13.85546875" style="464" customWidth="1"/>
    <col min="11013" max="11263" width="9.140625" style="464"/>
    <col min="11264" max="11264" width="26.7109375" style="464" customWidth="1"/>
    <col min="11265" max="11265" width="81.42578125" style="464" customWidth="1"/>
    <col min="11266" max="11268" width="13.85546875" style="464" customWidth="1"/>
    <col min="11269" max="11519" width="9.140625" style="464"/>
    <col min="11520" max="11520" width="26.7109375" style="464" customWidth="1"/>
    <col min="11521" max="11521" width="81.42578125" style="464" customWidth="1"/>
    <col min="11522" max="11524" width="13.85546875" style="464" customWidth="1"/>
    <col min="11525" max="11775" width="9.140625" style="464"/>
    <col min="11776" max="11776" width="26.7109375" style="464" customWidth="1"/>
    <col min="11777" max="11777" width="81.42578125" style="464" customWidth="1"/>
    <col min="11778" max="11780" width="13.85546875" style="464" customWidth="1"/>
    <col min="11781" max="12031" width="9.140625" style="464"/>
    <col min="12032" max="12032" width="26.7109375" style="464" customWidth="1"/>
    <col min="12033" max="12033" width="81.42578125" style="464" customWidth="1"/>
    <col min="12034" max="12036" width="13.85546875" style="464" customWidth="1"/>
    <col min="12037" max="12287" width="9.140625" style="464"/>
    <col min="12288" max="12288" width="26.7109375" style="464" customWidth="1"/>
    <col min="12289" max="12289" width="81.42578125" style="464" customWidth="1"/>
    <col min="12290" max="12292" width="13.85546875" style="464" customWidth="1"/>
    <col min="12293" max="12543" width="9.140625" style="464"/>
    <col min="12544" max="12544" width="26.7109375" style="464" customWidth="1"/>
    <col min="12545" max="12545" width="81.42578125" style="464" customWidth="1"/>
    <col min="12546" max="12548" width="13.85546875" style="464" customWidth="1"/>
    <col min="12549" max="12799" width="9.140625" style="464"/>
    <col min="12800" max="12800" width="26.7109375" style="464" customWidth="1"/>
    <col min="12801" max="12801" width="81.42578125" style="464" customWidth="1"/>
    <col min="12802" max="12804" width="13.85546875" style="464" customWidth="1"/>
    <col min="12805" max="13055" width="9.140625" style="464"/>
    <col min="13056" max="13056" width="26.7109375" style="464" customWidth="1"/>
    <col min="13057" max="13057" width="81.42578125" style="464" customWidth="1"/>
    <col min="13058" max="13060" width="13.85546875" style="464" customWidth="1"/>
    <col min="13061" max="13311" width="9.140625" style="464"/>
    <col min="13312" max="13312" width="26.7109375" style="464" customWidth="1"/>
    <col min="13313" max="13313" width="81.42578125" style="464" customWidth="1"/>
    <col min="13314" max="13316" width="13.85546875" style="464" customWidth="1"/>
    <col min="13317" max="13567" width="9.140625" style="464"/>
    <col min="13568" max="13568" width="26.7109375" style="464" customWidth="1"/>
    <col min="13569" max="13569" width="81.42578125" style="464" customWidth="1"/>
    <col min="13570" max="13572" width="13.85546875" style="464" customWidth="1"/>
    <col min="13573" max="13823" width="9.140625" style="464"/>
    <col min="13824" max="13824" width="26.7109375" style="464" customWidth="1"/>
    <col min="13825" max="13825" width="81.42578125" style="464" customWidth="1"/>
    <col min="13826" max="13828" width="13.85546875" style="464" customWidth="1"/>
    <col min="13829" max="14079" width="9.140625" style="464"/>
    <col min="14080" max="14080" width="26.7109375" style="464" customWidth="1"/>
    <col min="14081" max="14081" width="81.42578125" style="464" customWidth="1"/>
    <col min="14082" max="14084" width="13.85546875" style="464" customWidth="1"/>
    <col min="14085" max="14335" width="9.140625" style="464"/>
    <col min="14336" max="14336" width="26.7109375" style="464" customWidth="1"/>
    <col min="14337" max="14337" width="81.42578125" style="464" customWidth="1"/>
    <col min="14338" max="14340" width="13.85546875" style="464" customWidth="1"/>
    <col min="14341" max="14591" width="9.140625" style="464"/>
    <col min="14592" max="14592" width="26.7109375" style="464" customWidth="1"/>
    <col min="14593" max="14593" width="81.42578125" style="464" customWidth="1"/>
    <col min="14594" max="14596" width="13.85546875" style="464" customWidth="1"/>
    <col min="14597" max="14847" width="9.140625" style="464"/>
    <col min="14848" max="14848" width="26.7109375" style="464" customWidth="1"/>
    <col min="14849" max="14849" width="81.42578125" style="464" customWidth="1"/>
    <col min="14850" max="14852" width="13.85546875" style="464" customWidth="1"/>
    <col min="14853" max="15103" width="9.140625" style="464"/>
    <col min="15104" max="15104" width="26.7109375" style="464" customWidth="1"/>
    <col min="15105" max="15105" width="81.42578125" style="464" customWidth="1"/>
    <col min="15106" max="15108" width="13.85546875" style="464" customWidth="1"/>
    <col min="15109" max="15359" width="9.140625" style="464"/>
    <col min="15360" max="15360" width="26.7109375" style="464" customWidth="1"/>
    <col min="15361" max="15361" width="81.42578125" style="464" customWidth="1"/>
    <col min="15362" max="15364" width="13.85546875" style="464" customWidth="1"/>
    <col min="15365" max="15615" width="9.140625" style="464"/>
    <col min="15616" max="15616" width="26.7109375" style="464" customWidth="1"/>
    <col min="15617" max="15617" width="81.42578125" style="464" customWidth="1"/>
    <col min="15618" max="15620" width="13.85546875" style="464" customWidth="1"/>
    <col min="15621" max="15871" width="9.140625" style="464"/>
    <col min="15872" max="15872" width="26.7109375" style="464" customWidth="1"/>
    <col min="15873" max="15873" width="81.42578125" style="464" customWidth="1"/>
    <col min="15874" max="15876" width="13.85546875" style="464" customWidth="1"/>
    <col min="15877" max="16127" width="9.140625" style="464"/>
    <col min="16128" max="16128" width="26.7109375" style="464" customWidth="1"/>
    <col min="16129" max="16129" width="81.42578125" style="464" customWidth="1"/>
    <col min="16130" max="16132" width="13.85546875" style="464" customWidth="1"/>
    <col min="16133" max="16384" width="9.140625" style="464"/>
  </cols>
  <sheetData>
    <row r="1" spans="1:5" ht="17.45" customHeight="1">
      <c r="D1" s="448" t="s">
        <v>427</v>
      </c>
    </row>
    <row r="2" spans="1:5" ht="116.25" customHeight="1">
      <c r="B2" s="433"/>
      <c r="C2" s="695" t="s">
        <v>453</v>
      </c>
      <c r="D2" s="695"/>
      <c r="E2" s="447"/>
    </row>
    <row r="3" spans="1:5" ht="54.75" customHeight="1">
      <c r="A3" s="694" t="s">
        <v>454</v>
      </c>
      <c r="B3" s="694"/>
      <c r="C3" s="694"/>
      <c r="D3" s="694"/>
    </row>
    <row r="4" spans="1:5" ht="18.75" customHeight="1">
      <c r="D4" s="465" t="s">
        <v>67</v>
      </c>
    </row>
    <row r="5" spans="1:5" s="469" customFormat="1" ht="48" customHeight="1">
      <c r="A5" s="696" t="s">
        <v>0</v>
      </c>
      <c r="B5" s="698" t="s">
        <v>406</v>
      </c>
      <c r="C5" s="467" t="s">
        <v>428</v>
      </c>
      <c r="D5" s="468" t="s">
        <v>304</v>
      </c>
    </row>
    <row r="6" spans="1:5" s="469" customFormat="1" ht="42.75" customHeight="1">
      <c r="A6" s="697"/>
      <c r="B6" s="699"/>
      <c r="C6" s="468" t="s">
        <v>285</v>
      </c>
      <c r="D6" s="468" t="s">
        <v>285</v>
      </c>
    </row>
    <row r="7" spans="1:5" ht="34.15" customHeight="1">
      <c r="A7" s="470" t="s">
        <v>407</v>
      </c>
      <c r="B7" s="471" t="s">
        <v>408</v>
      </c>
      <c r="C7" s="472">
        <f>C8</f>
        <v>121.39999999999964</v>
      </c>
      <c r="D7" s="472">
        <f>D8</f>
        <v>123.40000000000055</v>
      </c>
    </row>
    <row r="8" spans="1:5" ht="34.15" customHeight="1">
      <c r="A8" s="470" t="s">
        <v>409</v>
      </c>
      <c r="B8" s="473" t="s">
        <v>410</v>
      </c>
      <c r="C8" s="472">
        <f>C9+C13</f>
        <v>121.39999999999964</v>
      </c>
      <c r="D8" s="472">
        <f>D9+D13</f>
        <v>123.40000000000055</v>
      </c>
    </row>
    <row r="9" spans="1:5" ht="34.15" customHeight="1" outlineLevel="2">
      <c r="A9" s="474" t="s">
        <v>411</v>
      </c>
      <c r="B9" s="473" t="s">
        <v>412</v>
      </c>
      <c r="C9" s="472">
        <f t="shared" ref="C9:D11" si="0">C10</f>
        <v>-4593.6000000000004</v>
      </c>
      <c r="D9" s="472">
        <f t="shared" si="0"/>
        <v>-4424.7</v>
      </c>
    </row>
    <row r="10" spans="1:5" ht="34.15" customHeight="1" outlineLevel="2">
      <c r="A10" s="474" t="s">
        <v>413</v>
      </c>
      <c r="B10" s="473" t="s">
        <v>414</v>
      </c>
      <c r="C10" s="472">
        <f t="shared" si="0"/>
        <v>-4593.6000000000004</v>
      </c>
      <c r="D10" s="472">
        <f t="shared" si="0"/>
        <v>-4424.7</v>
      </c>
    </row>
    <row r="11" spans="1:5" ht="34.15" customHeight="1" outlineLevel="2">
      <c r="A11" s="474" t="s">
        <v>415</v>
      </c>
      <c r="B11" s="473" t="s">
        <v>416</v>
      </c>
      <c r="C11" s="472">
        <f t="shared" si="0"/>
        <v>-4593.6000000000004</v>
      </c>
      <c r="D11" s="472">
        <f t="shared" si="0"/>
        <v>-4424.7</v>
      </c>
    </row>
    <row r="12" spans="1:5" ht="34.15" customHeight="1" outlineLevel="2">
      <c r="A12" s="475" t="s">
        <v>417</v>
      </c>
      <c r="B12" s="476" t="s">
        <v>418</v>
      </c>
      <c r="C12" s="478">
        <v>-4593.6000000000004</v>
      </c>
      <c r="D12" s="478">
        <v>-4424.7</v>
      </c>
    </row>
    <row r="13" spans="1:5" ht="34.15" customHeight="1">
      <c r="A13" s="474" t="s">
        <v>419</v>
      </c>
      <c r="B13" s="473" t="s">
        <v>420</v>
      </c>
      <c r="C13" s="472">
        <f t="shared" ref="C13:D15" si="1">C14</f>
        <v>4715</v>
      </c>
      <c r="D13" s="472">
        <f t="shared" si="1"/>
        <v>4548.1000000000004</v>
      </c>
    </row>
    <row r="14" spans="1:5" ht="34.15" customHeight="1">
      <c r="A14" s="474" t="s">
        <v>421</v>
      </c>
      <c r="B14" s="473" t="s">
        <v>422</v>
      </c>
      <c r="C14" s="472">
        <f t="shared" si="1"/>
        <v>4715</v>
      </c>
      <c r="D14" s="472">
        <f t="shared" si="1"/>
        <v>4548.1000000000004</v>
      </c>
    </row>
    <row r="15" spans="1:5" ht="34.15" customHeight="1">
      <c r="A15" s="474" t="s">
        <v>423</v>
      </c>
      <c r="B15" s="473" t="s">
        <v>424</v>
      </c>
      <c r="C15" s="472">
        <f t="shared" si="1"/>
        <v>4715</v>
      </c>
      <c r="D15" s="472">
        <f t="shared" si="1"/>
        <v>4548.1000000000004</v>
      </c>
    </row>
    <row r="16" spans="1:5" ht="34.15" customHeight="1">
      <c r="A16" s="475" t="s">
        <v>425</v>
      </c>
      <c r="B16" s="476" t="s">
        <v>426</v>
      </c>
      <c r="C16" s="478">
        <v>4715</v>
      </c>
      <c r="D16" s="478">
        <v>4548.1000000000004</v>
      </c>
    </row>
    <row r="17" ht="50.25" customHeight="1"/>
    <row r="18" ht="40.5" customHeight="1" outlineLevel="1"/>
    <row r="19" outlineLevel="1"/>
    <row r="20" outlineLevel="1"/>
    <row r="21" outlineLevel="1"/>
    <row r="22" outlineLevel="1"/>
    <row r="23" ht="34.15" customHeight="1"/>
    <row r="24" ht="47.45" hidden="1" customHeight="1"/>
    <row r="25" ht="56.45" hidden="1" customHeight="1"/>
    <row r="26" ht="62.45" hidden="1" customHeight="1"/>
    <row r="27" ht="46.5" customHeight="1"/>
    <row r="28" ht="54" customHeight="1"/>
    <row r="29" ht="52.5" customHeight="1"/>
    <row r="30" ht="36" customHeight="1"/>
    <row r="31" ht="35.25" customHeight="1"/>
    <row r="32" ht="97.5" customHeight="1"/>
    <row r="33" ht="111.75" customHeight="1"/>
    <row r="34" ht="42" hidden="1" customHeight="1"/>
    <row r="35" ht="36" hidden="1" customHeight="1"/>
    <row r="36" ht="54" hidden="1" customHeight="1"/>
    <row r="37" ht="69.599999999999994" hidden="1" customHeight="1"/>
    <row r="38" ht="31.5" hidden="1" customHeight="1"/>
    <row r="39" ht="52.9" hidden="1" customHeight="1"/>
    <row r="40" ht="69" hidden="1" customHeight="1"/>
    <row r="45" ht="59.25" customHeight="1"/>
  </sheetData>
  <mergeCells count="4">
    <mergeCell ref="C2:D2"/>
    <mergeCell ref="A3:D3"/>
    <mergeCell ref="A5:A6"/>
    <mergeCell ref="B5:B6"/>
  </mergeCells>
  <pageMargins left="0.78740157480314965" right="0" top="0" bottom="0" header="0.31496062992125984" footer="0.31496062992125984"/>
  <pageSetup paperSize="9" scale="61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workbookViewId="0">
      <selection sqref="A1:C14"/>
    </sheetView>
  </sheetViews>
  <sheetFormatPr defaultColWidth="9.140625" defaultRowHeight="15.75"/>
  <cols>
    <col min="1" max="1" width="9.85546875" style="432" customWidth="1"/>
    <col min="2" max="2" width="67.5703125" style="492" customWidth="1"/>
    <col min="3" max="3" width="25.7109375" style="493" customWidth="1"/>
    <col min="4" max="16384" width="9.140625" style="432"/>
  </cols>
  <sheetData>
    <row r="1" spans="1:4" ht="15.6" customHeight="1">
      <c r="A1" s="457"/>
      <c r="B1" s="479"/>
      <c r="C1" s="480" t="s">
        <v>429</v>
      </c>
      <c r="D1" s="481"/>
    </row>
    <row r="2" spans="1:4" ht="210" customHeight="1">
      <c r="A2" s="449"/>
      <c r="B2" s="482"/>
      <c r="C2" s="433" t="s">
        <v>456</v>
      </c>
      <c r="D2" s="481"/>
    </row>
    <row r="3" spans="1:4" ht="52.15" customHeight="1">
      <c r="A3" s="700" t="s">
        <v>455</v>
      </c>
      <c r="B3" s="701"/>
      <c r="C3" s="701"/>
    </row>
    <row r="4" spans="1:4" ht="20.45" customHeight="1">
      <c r="A4" s="483"/>
      <c r="B4" s="484"/>
      <c r="C4" s="465" t="s">
        <v>67</v>
      </c>
    </row>
    <row r="5" spans="1:4">
      <c r="A5" s="702" t="s">
        <v>297</v>
      </c>
      <c r="B5" s="702" t="s">
        <v>68</v>
      </c>
      <c r="C5" s="703" t="s">
        <v>285</v>
      </c>
    </row>
    <row r="6" spans="1:4">
      <c r="A6" s="702"/>
      <c r="B6" s="702"/>
      <c r="C6" s="703"/>
    </row>
    <row r="7" spans="1:4" ht="47.25">
      <c r="A7" s="360" t="s">
        <v>430</v>
      </c>
      <c r="B7" s="485" t="s">
        <v>431</v>
      </c>
      <c r="C7" s="486"/>
    </row>
    <row r="8" spans="1:4" ht="47.25">
      <c r="A8" s="320">
        <v>1</v>
      </c>
      <c r="B8" s="333" t="s">
        <v>432</v>
      </c>
      <c r="C8" s="487">
        <v>0</v>
      </c>
    </row>
    <row r="9" spans="1:4" ht="63">
      <c r="A9" s="320">
        <v>2</v>
      </c>
      <c r="B9" s="333" t="s">
        <v>433</v>
      </c>
      <c r="C9" s="487">
        <v>0</v>
      </c>
    </row>
    <row r="10" spans="1:4">
      <c r="A10" s="488"/>
      <c r="B10" s="489" t="s">
        <v>434</v>
      </c>
      <c r="C10" s="490">
        <f>SUM(C8:C9)</f>
        <v>0</v>
      </c>
    </row>
    <row r="11" spans="1:4">
      <c r="A11" s="360" t="s">
        <v>435</v>
      </c>
      <c r="B11" s="485" t="s">
        <v>436</v>
      </c>
      <c r="C11" s="486"/>
    </row>
    <row r="12" spans="1:4" ht="47.25">
      <c r="A12" s="320">
        <v>1</v>
      </c>
      <c r="B12" s="333" t="s">
        <v>437</v>
      </c>
      <c r="C12" s="487">
        <v>0</v>
      </c>
    </row>
    <row r="13" spans="1:4" ht="63">
      <c r="A13" s="320">
        <v>2</v>
      </c>
      <c r="B13" s="333" t="s">
        <v>438</v>
      </c>
      <c r="C13" s="487">
        <v>0</v>
      </c>
    </row>
    <row r="14" spans="1:4">
      <c r="A14" s="320" t="s">
        <v>340</v>
      </c>
      <c r="B14" s="491" t="s">
        <v>434</v>
      </c>
      <c r="C14" s="490">
        <f>SUM(C12:C13)</f>
        <v>0</v>
      </c>
    </row>
  </sheetData>
  <mergeCells count="4">
    <mergeCell ref="A3:C3"/>
    <mergeCell ref="A5:A6"/>
    <mergeCell ref="B5:B6"/>
    <mergeCell ref="C5:C6"/>
  </mergeCells>
  <pageMargins left="0.78740157480314965" right="0.23622047244094491" top="0.74803149606299213" bottom="0.74803149606299213" header="0.31496062992125984" footer="0.31496062992125984"/>
  <pageSetup paperSize="9" scale="8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C37"/>
  <sheetViews>
    <sheetView view="pageBreakPreview" topLeftCell="A10" zoomScaleNormal="100" zoomScaleSheetLayoutView="100" workbookViewId="0">
      <selection activeCell="C8" sqref="C8"/>
    </sheetView>
  </sheetViews>
  <sheetFormatPr defaultColWidth="9.140625" defaultRowHeight="15.75" outlineLevelRow="2"/>
  <cols>
    <col min="1" max="1" width="33.28515625" style="520" customWidth="1"/>
    <col min="2" max="2" width="63.7109375" style="522" customWidth="1"/>
    <col min="3" max="3" width="16.28515625" style="602" customWidth="1"/>
    <col min="4" max="252" width="9.140625" style="521"/>
    <col min="253" max="253" width="26.7109375" style="521" customWidth="1"/>
    <col min="254" max="254" width="81.42578125" style="521" customWidth="1"/>
    <col min="255" max="257" width="13.85546875" style="521" customWidth="1"/>
    <col min="258" max="508" width="9.140625" style="521"/>
    <col min="509" max="509" width="26.7109375" style="521" customWidth="1"/>
    <col min="510" max="510" width="81.42578125" style="521" customWidth="1"/>
    <col min="511" max="513" width="13.85546875" style="521" customWidth="1"/>
    <col min="514" max="764" width="9.140625" style="521"/>
    <col min="765" max="765" width="26.7109375" style="521" customWidth="1"/>
    <col min="766" max="766" width="81.42578125" style="521" customWidth="1"/>
    <col min="767" max="769" width="13.85546875" style="521" customWidth="1"/>
    <col min="770" max="1020" width="9.140625" style="521"/>
    <col min="1021" max="1021" width="26.7109375" style="521" customWidth="1"/>
    <col min="1022" max="1022" width="81.42578125" style="521" customWidth="1"/>
    <col min="1023" max="1025" width="13.85546875" style="521" customWidth="1"/>
    <col min="1026" max="1276" width="9.140625" style="521"/>
    <col min="1277" max="1277" width="26.7109375" style="521" customWidth="1"/>
    <col min="1278" max="1278" width="81.42578125" style="521" customWidth="1"/>
    <col min="1279" max="1281" width="13.85546875" style="521" customWidth="1"/>
    <col min="1282" max="1532" width="9.140625" style="521"/>
    <col min="1533" max="1533" width="26.7109375" style="521" customWidth="1"/>
    <col min="1534" max="1534" width="81.42578125" style="521" customWidth="1"/>
    <col min="1535" max="1537" width="13.85546875" style="521" customWidth="1"/>
    <col min="1538" max="1788" width="9.140625" style="521"/>
    <col min="1789" max="1789" width="26.7109375" style="521" customWidth="1"/>
    <col min="1790" max="1790" width="81.42578125" style="521" customWidth="1"/>
    <col min="1791" max="1793" width="13.85546875" style="521" customWidth="1"/>
    <col min="1794" max="2044" width="9.140625" style="521"/>
    <col min="2045" max="2045" width="26.7109375" style="521" customWidth="1"/>
    <col min="2046" max="2046" width="81.42578125" style="521" customWidth="1"/>
    <col min="2047" max="2049" width="13.85546875" style="521" customWidth="1"/>
    <col min="2050" max="2300" width="9.140625" style="521"/>
    <col min="2301" max="2301" width="26.7109375" style="521" customWidth="1"/>
    <col min="2302" max="2302" width="81.42578125" style="521" customWidth="1"/>
    <col min="2303" max="2305" width="13.85546875" style="521" customWidth="1"/>
    <col min="2306" max="2556" width="9.140625" style="521"/>
    <col min="2557" max="2557" width="26.7109375" style="521" customWidth="1"/>
    <col min="2558" max="2558" width="81.42578125" style="521" customWidth="1"/>
    <col min="2559" max="2561" width="13.85546875" style="521" customWidth="1"/>
    <col min="2562" max="2812" width="9.140625" style="521"/>
    <col min="2813" max="2813" width="26.7109375" style="521" customWidth="1"/>
    <col min="2814" max="2814" width="81.42578125" style="521" customWidth="1"/>
    <col min="2815" max="2817" width="13.85546875" style="521" customWidth="1"/>
    <col min="2818" max="3068" width="9.140625" style="521"/>
    <col min="3069" max="3069" width="26.7109375" style="521" customWidth="1"/>
    <col min="3070" max="3070" width="81.42578125" style="521" customWidth="1"/>
    <col min="3071" max="3073" width="13.85546875" style="521" customWidth="1"/>
    <col min="3074" max="3324" width="9.140625" style="521"/>
    <col min="3325" max="3325" width="26.7109375" style="521" customWidth="1"/>
    <col min="3326" max="3326" width="81.42578125" style="521" customWidth="1"/>
    <col min="3327" max="3329" width="13.85546875" style="521" customWidth="1"/>
    <col min="3330" max="3580" width="9.140625" style="521"/>
    <col min="3581" max="3581" width="26.7109375" style="521" customWidth="1"/>
    <col min="3582" max="3582" width="81.42578125" style="521" customWidth="1"/>
    <col min="3583" max="3585" width="13.85546875" style="521" customWidth="1"/>
    <col min="3586" max="3836" width="9.140625" style="521"/>
    <col min="3837" max="3837" width="26.7109375" style="521" customWidth="1"/>
    <col min="3838" max="3838" width="81.42578125" style="521" customWidth="1"/>
    <col min="3839" max="3841" width="13.85546875" style="521" customWidth="1"/>
    <col min="3842" max="4092" width="9.140625" style="521"/>
    <col min="4093" max="4093" width="26.7109375" style="521" customWidth="1"/>
    <col min="4094" max="4094" width="81.42578125" style="521" customWidth="1"/>
    <col min="4095" max="4097" width="13.85546875" style="521" customWidth="1"/>
    <col min="4098" max="4348" width="9.140625" style="521"/>
    <col min="4349" max="4349" width="26.7109375" style="521" customWidth="1"/>
    <col min="4350" max="4350" width="81.42578125" style="521" customWidth="1"/>
    <col min="4351" max="4353" width="13.85546875" style="521" customWidth="1"/>
    <col min="4354" max="4604" width="9.140625" style="521"/>
    <col min="4605" max="4605" width="26.7109375" style="521" customWidth="1"/>
    <col min="4606" max="4606" width="81.42578125" style="521" customWidth="1"/>
    <col min="4607" max="4609" width="13.85546875" style="521" customWidth="1"/>
    <col min="4610" max="4860" width="9.140625" style="521"/>
    <col min="4861" max="4861" width="26.7109375" style="521" customWidth="1"/>
    <col min="4862" max="4862" width="81.42578125" style="521" customWidth="1"/>
    <col min="4863" max="4865" width="13.85546875" style="521" customWidth="1"/>
    <col min="4866" max="5116" width="9.140625" style="521"/>
    <col min="5117" max="5117" width="26.7109375" style="521" customWidth="1"/>
    <col min="5118" max="5118" width="81.42578125" style="521" customWidth="1"/>
    <col min="5119" max="5121" width="13.85546875" style="521" customWidth="1"/>
    <col min="5122" max="5372" width="9.140625" style="521"/>
    <col min="5373" max="5373" width="26.7109375" style="521" customWidth="1"/>
    <col min="5374" max="5374" width="81.42578125" style="521" customWidth="1"/>
    <col min="5375" max="5377" width="13.85546875" style="521" customWidth="1"/>
    <col min="5378" max="5628" width="9.140625" style="521"/>
    <col min="5629" max="5629" width="26.7109375" style="521" customWidth="1"/>
    <col min="5630" max="5630" width="81.42578125" style="521" customWidth="1"/>
    <col min="5631" max="5633" width="13.85546875" style="521" customWidth="1"/>
    <col min="5634" max="5884" width="9.140625" style="521"/>
    <col min="5885" max="5885" width="26.7109375" style="521" customWidth="1"/>
    <col min="5886" max="5886" width="81.42578125" style="521" customWidth="1"/>
    <col min="5887" max="5889" width="13.85546875" style="521" customWidth="1"/>
    <col min="5890" max="6140" width="9.140625" style="521"/>
    <col min="6141" max="6141" width="26.7109375" style="521" customWidth="1"/>
    <col min="6142" max="6142" width="81.42578125" style="521" customWidth="1"/>
    <col min="6143" max="6145" width="13.85546875" style="521" customWidth="1"/>
    <col min="6146" max="6396" width="9.140625" style="521"/>
    <col min="6397" max="6397" width="26.7109375" style="521" customWidth="1"/>
    <col min="6398" max="6398" width="81.42578125" style="521" customWidth="1"/>
    <col min="6399" max="6401" width="13.85546875" style="521" customWidth="1"/>
    <col min="6402" max="6652" width="9.140625" style="521"/>
    <col min="6653" max="6653" width="26.7109375" style="521" customWidth="1"/>
    <col min="6654" max="6654" width="81.42578125" style="521" customWidth="1"/>
    <col min="6655" max="6657" width="13.85546875" style="521" customWidth="1"/>
    <col min="6658" max="6908" width="9.140625" style="521"/>
    <col min="6909" max="6909" width="26.7109375" style="521" customWidth="1"/>
    <col min="6910" max="6910" width="81.42578125" style="521" customWidth="1"/>
    <col min="6911" max="6913" width="13.85546875" style="521" customWidth="1"/>
    <col min="6914" max="7164" width="9.140625" style="521"/>
    <col min="7165" max="7165" width="26.7109375" style="521" customWidth="1"/>
    <col min="7166" max="7166" width="81.42578125" style="521" customWidth="1"/>
    <col min="7167" max="7169" width="13.85546875" style="521" customWidth="1"/>
    <col min="7170" max="7420" width="9.140625" style="521"/>
    <col min="7421" max="7421" width="26.7109375" style="521" customWidth="1"/>
    <col min="7422" max="7422" width="81.42578125" style="521" customWidth="1"/>
    <col min="7423" max="7425" width="13.85546875" style="521" customWidth="1"/>
    <col min="7426" max="7676" width="9.140625" style="521"/>
    <col min="7677" max="7677" width="26.7109375" style="521" customWidth="1"/>
    <col min="7678" max="7678" width="81.42578125" style="521" customWidth="1"/>
    <col min="7679" max="7681" width="13.85546875" style="521" customWidth="1"/>
    <col min="7682" max="7932" width="9.140625" style="521"/>
    <col min="7933" max="7933" width="26.7109375" style="521" customWidth="1"/>
    <col min="7934" max="7934" width="81.42578125" style="521" customWidth="1"/>
    <col min="7935" max="7937" width="13.85546875" style="521" customWidth="1"/>
    <col min="7938" max="8188" width="9.140625" style="521"/>
    <col min="8189" max="8189" width="26.7109375" style="521" customWidth="1"/>
    <col min="8190" max="8190" width="81.42578125" style="521" customWidth="1"/>
    <col min="8191" max="8193" width="13.85546875" style="521" customWidth="1"/>
    <col min="8194" max="8444" width="9.140625" style="521"/>
    <col min="8445" max="8445" width="26.7109375" style="521" customWidth="1"/>
    <col min="8446" max="8446" width="81.42578125" style="521" customWidth="1"/>
    <col min="8447" max="8449" width="13.85546875" style="521" customWidth="1"/>
    <col min="8450" max="8700" width="9.140625" style="521"/>
    <col min="8701" max="8701" width="26.7109375" style="521" customWidth="1"/>
    <col min="8702" max="8702" width="81.42578125" style="521" customWidth="1"/>
    <col min="8703" max="8705" width="13.85546875" style="521" customWidth="1"/>
    <col min="8706" max="8956" width="9.140625" style="521"/>
    <col min="8957" max="8957" width="26.7109375" style="521" customWidth="1"/>
    <col min="8958" max="8958" width="81.42578125" style="521" customWidth="1"/>
    <col min="8959" max="8961" width="13.85546875" style="521" customWidth="1"/>
    <col min="8962" max="9212" width="9.140625" style="521"/>
    <col min="9213" max="9213" width="26.7109375" style="521" customWidth="1"/>
    <col min="9214" max="9214" width="81.42578125" style="521" customWidth="1"/>
    <col min="9215" max="9217" width="13.85546875" style="521" customWidth="1"/>
    <col min="9218" max="9468" width="9.140625" style="521"/>
    <col min="9469" max="9469" width="26.7109375" style="521" customWidth="1"/>
    <col min="9470" max="9470" width="81.42578125" style="521" customWidth="1"/>
    <col min="9471" max="9473" width="13.85546875" style="521" customWidth="1"/>
    <col min="9474" max="9724" width="9.140625" style="521"/>
    <col min="9725" max="9725" width="26.7109375" style="521" customWidth="1"/>
    <col min="9726" max="9726" width="81.42578125" style="521" customWidth="1"/>
    <col min="9727" max="9729" width="13.85546875" style="521" customWidth="1"/>
    <col min="9730" max="9980" width="9.140625" style="521"/>
    <col min="9981" max="9981" width="26.7109375" style="521" customWidth="1"/>
    <col min="9982" max="9982" width="81.42578125" style="521" customWidth="1"/>
    <col min="9983" max="9985" width="13.85546875" style="521" customWidth="1"/>
    <col min="9986" max="10236" width="9.140625" style="521"/>
    <col min="10237" max="10237" width="26.7109375" style="521" customWidth="1"/>
    <col min="10238" max="10238" width="81.42578125" style="521" customWidth="1"/>
    <col min="10239" max="10241" width="13.85546875" style="521" customWidth="1"/>
    <col min="10242" max="10492" width="9.140625" style="521"/>
    <col min="10493" max="10493" width="26.7109375" style="521" customWidth="1"/>
    <col min="10494" max="10494" width="81.42578125" style="521" customWidth="1"/>
    <col min="10495" max="10497" width="13.85546875" style="521" customWidth="1"/>
    <col min="10498" max="10748" width="9.140625" style="521"/>
    <col min="10749" max="10749" width="26.7109375" style="521" customWidth="1"/>
    <col min="10750" max="10750" width="81.42578125" style="521" customWidth="1"/>
    <col min="10751" max="10753" width="13.85546875" style="521" customWidth="1"/>
    <col min="10754" max="11004" width="9.140625" style="521"/>
    <col min="11005" max="11005" width="26.7109375" style="521" customWidth="1"/>
    <col min="11006" max="11006" width="81.42578125" style="521" customWidth="1"/>
    <col min="11007" max="11009" width="13.85546875" style="521" customWidth="1"/>
    <col min="11010" max="11260" width="9.140625" style="521"/>
    <col min="11261" max="11261" width="26.7109375" style="521" customWidth="1"/>
    <col min="11262" max="11262" width="81.42578125" style="521" customWidth="1"/>
    <col min="11263" max="11265" width="13.85546875" style="521" customWidth="1"/>
    <col min="11266" max="11516" width="9.140625" style="521"/>
    <col min="11517" max="11517" width="26.7109375" style="521" customWidth="1"/>
    <col min="11518" max="11518" width="81.42578125" style="521" customWidth="1"/>
    <col min="11519" max="11521" width="13.85546875" style="521" customWidth="1"/>
    <col min="11522" max="11772" width="9.140625" style="521"/>
    <col min="11773" max="11773" width="26.7109375" style="521" customWidth="1"/>
    <col min="11774" max="11774" width="81.42578125" style="521" customWidth="1"/>
    <col min="11775" max="11777" width="13.85546875" style="521" customWidth="1"/>
    <col min="11778" max="12028" width="9.140625" style="521"/>
    <col min="12029" max="12029" width="26.7109375" style="521" customWidth="1"/>
    <col min="12030" max="12030" width="81.42578125" style="521" customWidth="1"/>
    <col min="12031" max="12033" width="13.85546875" style="521" customWidth="1"/>
    <col min="12034" max="12284" width="9.140625" style="521"/>
    <col min="12285" max="12285" width="26.7109375" style="521" customWidth="1"/>
    <col min="12286" max="12286" width="81.42578125" style="521" customWidth="1"/>
    <col min="12287" max="12289" width="13.85546875" style="521" customWidth="1"/>
    <col min="12290" max="12540" width="9.140625" style="521"/>
    <col min="12541" max="12541" width="26.7109375" style="521" customWidth="1"/>
    <col min="12542" max="12542" width="81.42578125" style="521" customWidth="1"/>
    <col min="12543" max="12545" width="13.85546875" style="521" customWidth="1"/>
    <col min="12546" max="12796" width="9.140625" style="521"/>
    <col min="12797" max="12797" width="26.7109375" style="521" customWidth="1"/>
    <col min="12798" max="12798" width="81.42578125" style="521" customWidth="1"/>
    <col min="12799" max="12801" width="13.85546875" style="521" customWidth="1"/>
    <col min="12802" max="13052" width="9.140625" style="521"/>
    <col min="13053" max="13053" width="26.7109375" style="521" customWidth="1"/>
    <col min="13054" max="13054" width="81.42578125" style="521" customWidth="1"/>
    <col min="13055" max="13057" width="13.85546875" style="521" customWidth="1"/>
    <col min="13058" max="13308" width="9.140625" style="521"/>
    <col min="13309" max="13309" width="26.7109375" style="521" customWidth="1"/>
    <col min="13310" max="13310" width="81.42578125" style="521" customWidth="1"/>
    <col min="13311" max="13313" width="13.85546875" style="521" customWidth="1"/>
    <col min="13314" max="13564" width="9.140625" style="521"/>
    <col min="13565" max="13565" width="26.7109375" style="521" customWidth="1"/>
    <col min="13566" max="13566" width="81.42578125" style="521" customWidth="1"/>
    <col min="13567" max="13569" width="13.85546875" style="521" customWidth="1"/>
    <col min="13570" max="13820" width="9.140625" style="521"/>
    <col min="13821" max="13821" width="26.7109375" style="521" customWidth="1"/>
    <col min="13822" max="13822" width="81.42578125" style="521" customWidth="1"/>
    <col min="13823" max="13825" width="13.85546875" style="521" customWidth="1"/>
    <col min="13826" max="14076" width="9.140625" style="521"/>
    <col min="14077" max="14077" width="26.7109375" style="521" customWidth="1"/>
    <col min="14078" max="14078" width="81.42578125" style="521" customWidth="1"/>
    <col min="14079" max="14081" width="13.85546875" style="521" customWidth="1"/>
    <col min="14082" max="14332" width="9.140625" style="521"/>
    <col min="14333" max="14333" width="26.7109375" style="521" customWidth="1"/>
    <col min="14334" max="14334" width="81.42578125" style="521" customWidth="1"/>
    <col min="14335" max="14337" width="13.85546875" style="521" customWidth="1"/>
    <col min="14338" max="14588" width="9.140625" style="521"/>
    <col min="14589" max="14589" width="26.7109375" style="521" customWidth="1"/>
    <col min="14590" max="14590" width="81.42578125" style="521" customWidth="1"/>
    <col min="14591" max="14593" width="13.85546875" style="521" customWidth="1"/>
    <col min="14594" max="14844" width="9.140625" style="521"/>
    <col min="14845" max="14845" width="26.7109375" style="521" customWidth="1"/>
    <col min="14846" max="14846" width="81.42578125" style="521" customWidth="1"/>
    <col min="14847" max="14849" width="13.85546875" style="521" customWidth="1"/>
    <col min="14850" max="15100" width="9.140625" style="521"/>
    <col min="15101" max="15101" width="26.7109375" style="521" customWidth="1"/>
    <col min="15102" max="15102" width="81.42578125" style="521" customWidth="1"/>
    <col min="15103" max="15105" width="13.85546875" style="521" customWidth="1"/>
    <col min="15106" max="15356" width="9.140625" style="521"/>
    <col min="15357" max="15357" width="26.7109375" style="521" customWidth="1"/>
    <col min="15358" max="15358" width="81.42578125" style="521" customWidth="1"/>
    <col min="15359" max="15361" width="13.85546875" style="521" customWidth="1"/>
    <col min="15362" max="15612" width="9.140625" style="521"/>
    <col min="15613" max="15613" width="26.7109375" style="521" customWidth="1"/>
    <col min="15614" max="15614" width="81.42578125" style="521" customWidth="1"/>
    <col min="15615" max="15617" width="13.85546875" style="521" customWidth="1"/>
    <col min="15618" max="15868" width="9.140625" style="521"/>
    <col min="15869" max="15869" width="26.7109375" style="521" customWidth="1"/>
    <col min="15870" max="15870" width="81.42578125" style="521" customWidth="1"/>
    <col min="15871" max="15873" width="13.85546875" style="521" customWidth="1"/>
    <col min="15874" max="16124" width="9.140625" style="521"/>
    <col min="16125" max="16125" width="26.7109375" style="521" customWidth="1"/>
    <col min="16126" max="16126" width="81.42578125" style="521" customWidth="1"/>
    <col min="16127" max="16129" width="13.85546875" style="521" customWidth="1"/>
    <col min="16130" max="16384" width="9.140625" style="521"/>
  </cols>
  <sheetData>
    <row r="1" spans="1:3" ht="104.25" customHeight="1">
      <c r="B1" s="704" t="s">
        <v>569</v>
      </c>
      <c r="C1" s="704"/>
    </row>
    <row r="2" spans="1:3" ht="54.75" customHeight="1">
      <c r="A2" s="705" t="s">
        <v>563</v>
      </c>
      <c r="B2" s="705"/>
      <c r="C2" s="705"/>
    </row>
    <row r="3" spans="1:3" ht="18.75" customHeight="1">
      <c r="C3" s="602" t="s">
        <v>519</v>
      </c>
    </row>
    <row r="4" spans="1:3" s="525" customFormat="1" ht="94.5" customHeight="1">
      <c r="A4" s="523" t="s">
        <v>0</v>
      </c>
      <c r="B4" s="524" t="s">
        <v>406</v>
      </c>
      <c r="C4" s="603" t="s">
        <v>520</v>
      </c>
    </row>
    <row r="5" spans="1:3" ht="31.9" customHeight="1">
      <c r="A5" s="526" t="s">
        <v>407</v>
      </c>
      <c r="B5" s="527" t="s">
        <v>408</v>
      </c>
      <c r="C5" s="604">
        <f>C6+C12+C20</f>
        <v>0</v>
      </c>
    </row>
    <row r="6" spans="1:3" ht="31.9" customHeight="1">
      <c r="A6" s="528" t="s">
        <v>521</v>
      </c>
      <c r="B6" s="358" t="s">
        <v>522</v>
      </c>
      <c r="C6" s="605">
        <f>C7+C9</f>
        <v>0</v>
      </c>
    </row>
    <row r="7" spans="1:3" ht="31.9" customHeight="1">
      <c r="A7" s="528" t="s">
        <v>523</v>
      </c>
      <c r="B7" s="358" t="s">
        <v>524</v>
      </c>
      <c r="C7" s="605">
        <f>C8</f>
        <v>0</v>
      </c>
    </row>
    <row r="8" spans="1:3" ht="45" customHeight="1">
      <c r="A8" s="529" t="s">
        <v>577</v>
      </c>
      <c r="B8" s="354" t="s">
        <v>526</v>
      </c>
      <c r="C8" s="530">
        <v>0</v>
      </c>
    </row>
    <row r="9" spans="1:3" ht="30" customHeight="1" outlineLevel="2">
      <c r="A9" s="528" t="s">
        <v>527</v>
      </c>
      <c r="B9" s="358" t="s">
        <v>528</v>
      </c>
      <c r="C9" s="531">
        <f>C10</f>
        <v>0</v>
      </c>
    </row>
    <row r="10" spans="1:3" ht="51" customHeight="1" outlineLevel="2">
      <c r="A10" s="528" t="s">
        <v>581</v>
      </c>
      <c r="B10" s="358" t="s">
        <v>530</v>
      </c>
      <c r="C10" s="531">
        <f>C11</f>
        <v>0</v>
      </c>
    </row>
    <row r="11" spans="1:3" ht="49.5" customHeight="1" outlineLevel="2">
      <c r="A11" s="523" t="s">
        <v>531</v>
      </c>
      <c r="B11" s="532" t="s">
        <v>532</v>
      </c>
      <c r="C11" s="606">
        <v>0</v>
      </c>
    </row>
    <row r="12" spans="1:3" ht="50.25" customHeight="1">
      <c r="A12" s="533" t="s">
        <v>533</v>
      </c>
      <c r="B12" s="534" t="s">
        <v>534</v>
      </c>
      <c r="C12" s="605">
        <f>C16+C18</f>
        <v>0</v>
      </c>
    </row>
    <row r="13" spans="1:3" ht="52.15" customHeight="1" outlineLevel="1">
      <c r="A13" s="535" t="s">
        <v>535</v>
      </c>
      <c r="B13" s="536" t="s">
        <v>536</v>
      </c>
      <c r="C13" s="607">
        <f>C14</f>
        <v>0</v>
      </c>
    </row>
    <row r="14" spans="1:3" ht="47.25" outlineLevel="1">
      <c r="A14" s="535" t="s">
        <v>537</v>
      </c>
      <c r="B14" s="536" t="s">
        <v>538</v>
      </c>
      <c r="C14" s="608">
        <f>C15</f>
        <v>0</v>
      </c>
    </row>
    <row r="15" spans="1:3" ht="63" outlineLevel="1">
      <c r="A15" s="535" t="s">
        <v>579</v>
      </c>
      <c r="B15" s="536" t="s">
        <v>540</v>
      </c>
      <c r="C15" s="609">
        <v>0</v>
      </c>
    </row>
    <row r="16" spans="1:3" ht="47.25" outlineLevel="1">
      <c r="A16" s="533" t="s">
        <v>537</v>
      </c>
      <c r="B16" s="537" t="s">
        <v>538</v>
      </c>
      <c r="C16" s="380">
        <f>C17</f>
        <v>0</v>
      </c>
    </row>
    <row r="17" spans="1:3" ht="63" outlineLevel="1">
      <c r="A17" s="535" t="s">
        <v>579</v>
      </c>
      <c r="B17" s="536" t="s">
        <v>540</v>
      </c>
      <c r="C17" s="609">
        <v>0</v>
      </c>
    </row>
    <row r="18" spans="1:3" ht="65.45" customHeight="1">
      <c r="A18" s="533" t="s">
        <v>541</v>
      </c>
      <c r="B18" s="537" t="s">
        <v>542</v>
      </c>
      <c r="C18" s="605">
        <f>C19</f>
        <v>0</v>
      </c>
    </row>
    <row r="19" spans="1:3" ht="47.45" customHeight="1">
      <c r="A19" s="535" t="s">
        <v>582</v>
      </c>
      <c r="B19" s="447" t="s">
        <v>586</v>
      </c>
      <c r="C19" s="538">
        <v>0</v>
      </c>
    </row>
    <row r="20" spans="1:3" ht="56.45" customHeight="1">
      <c r="A20" s="533" t="s">
        <v>545</v>
      </c>
      <c r="B20" s="534" t="s">
        <v>546</v>
      </c>
      <c r="C20" s="610">
        <v>0</v>
      </c>
    </row>
    <row r="21" spans="1:3" ht="62.45" customHeight="1">
      <c r="A21" s="533" t="s">
        <v>547</v>
      </c>
      <c r="B21" s="534" t="s">
        <v>548</v>
      </c>
      <c r="C21" s="403">
        <v>0</v>
      </c>
    </row>
    <row r="22" spans="1:3" ht="46.5" customHeight="1">
      <c r="A22" s="535" t="s">
        <v>549</v>
      </c>
      <c r="B22" s="354" t="s">
        <v>585</v>
      </c>
      <c r="C22" s="403">
        <v>0</v>
      </c>
    </row>
    <row r="23" spans="1:3" ht="54" customHeight="1">
      <c r="A23" s="535" t="s">
        <v>583</v>
      </c>
      <c r="B23" s="354" t="s">
        <v>585</v>
      </c>
      <c r="C23" s="403">
        <v>0</v>
      </c>
    </row>
    <row r="24" spans="1:3" ht="33" customHeight="1">
      <c r="A24" s="533" t="s">
        <v>550</v>
      </c>
      <c r="B24" s="534" t="s">
        <v>551</v>
      </c>
      <c r="C24" s="610">
        <f t="shared" ref="C24:C26" si="0">+C25</f>
        <v>0</v>
      </c>
    </row>
    <row r="25" spans="1:3" ht="43.9" customHeight="1">
      <c r="A25" s="535" t="s">
        <v>552</v>
      </c>
      <c r="B25" s="536" t="s">
        <v>553</v>
      </c>
      <c r="C25" s="611">
        <f t="shared" si="0"/>
        <v>0</v>
      </c>
    </row>
    <row r="26" spans="1:3" ht="114.6" customHeight="1">
      <c r="A26" s="535" t="s">
        <v>554</v>
      </c>
      <c r="B26" s="536" t="s">
        <v>555</v>
      </c>
      <c r="C26" s="611">
        <f t="shared" si="0"/>
        <v>0</v>
      </c>
    </row>
    <row r="27" spans="1:3" ht="126.6" customHeight="1">
      <c r="A27" s="535" t="s">
        <v>584</v>
      </c>
      <c r="B27" s="536" t="s">
        <v>556</v>
      </c>
      <c r="C27" s="611">
        <v>0</v>
      </c>
    </row>
    <row r="28" spans="1:3" ht="54" customHeight="1">
      <c r="A28" s="539"/>
      <c r="B28" s="521"/>
    </row>
    <row r="29" spans="1:3" ht="69.599999999999994" customHeight="1">
      <c r="A29" s="539"/>
      <c r="B29" s="521"/>
    </row>
    <row r="30" spans="1:3" ht="31.5" customHeight="1">
      <c r="A30" s="539"/>
      <c r="B30" s="521"/>
    </row>
    <row r="31" spans="1:3" ht="52.9" customHeight="1">
      <c r="A31" s="539"/>
      <c r="B31" s="521"/>
    </row>
    <row r="32" spans="1:3" ht="9" customHeight="1">
      <c r="A32" s="539"/>
      <c r="B32" s="521"/>
    </row>
    <row r="35" spans="1:2">
      <c r="A35" s="539"/>
      <c r="B35" s="521"/>
    </row>
    <row r="37" spans="1:2" ht="59.25" customHeight="1">
      <c r="A37" s="539"/>
      <c r="B37" s="521"/>
    </row>
  </sheetData>
  <mergeCells count="2">
    <mergeCell ref="B1:C1"/>
    <mergeCell ref="A2:C2"/>
  </mergeCells>
  <pageMargins left="1.1811023622047245" right="0.39370078740157483" top="0.78740157480314965" bottom="0.78740157480314965" header="0.31496062992125984" footer="0.31496062992125984"/>
  <pageSetup paperSize="9" scale="75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H9" sqref="H9"/>
    </sheetView>
  </sheetViews>
  <sheetFormatPr defaultColWidth="9.140625" defaultRowHeight="15.75"/>
  <cols>
    <col min="1" max="1" width="9.85546875" style="432" customWidth="1"/>
    <col min="2" max="2" width="67.5703125" style="492" customWidth="1"/>
    <col min="3" max="3" width="20.28515625" style="492" customWidth="1"/>
    <col min="4" max="4" width="20.28515625" style="493" customWidth="1"/>
    <col min="5" max="16384" width="9.140625" style="432"/>
  </cols>
  <sheetData>
    <row r="1" spans="1:5" ht="15.6" customHeight="1">
      <c r="A1" s="457"/>
      <c r="B1" s="479"/>
      <c r="C1" s="479"/>
      <c r="D1" s="480" t="s">
        <v>439</v>
      </c>
      <c r="E1" s="481"/>
    </row>
    <row r="2" spans="1:5" ht="106.9" customHeight="1">
      <c r="A2" s="449"/>
      <c r="B2" s="482"/>
      <c r="C2" s="695" t="s">
        <v>457</v>
      </c>
      <c r="D2" s="695"/>
      <c r="E2" s="481"/>
    </row>
    <row r="3" spans="1:5" ht="45" customHeight="1">
      <c r="A3" s="700" t="s">
        <v>458</v>
      </c>
      <c r="B3" s="701"/>
      <c r="C3" s="701"/>
      <c r="D3" s="701"/>
    </row>
    <row r="4" spans="1:5" ht="21" customHeight="1">
      <c r="A4" s="483"/>
      <c r="B4" s="484"/>
      <c r="C4" s="484"/>
      <c r="D4" s="465" t="s">
        <v>67</v>
      </c>
    </row>
    <row r="5" spans="1:5">
      <c r="A5" s="702" t="s">
        <v>297</v>
      </c>
      <c r="B5" s="702" t="s">
        <v>68</v>
      </c>
      <c r="C5" s="494" t="s">
        <v>304</v>
      </c>
      <c r="D5" s="495" t="s">
        <v>305</v>
      </c>
    </row>
    <row r="6" spans="1:5">
      <c r="A6" s="702"/>
      <c r="B6" s="702"/>
      <c r="C6" s="496" t="s">
        <v>440</v>
      </c>
      <c r="D6" s="496" t="s">
        <v>440</v>
      </c>
    </row>
    <row r="7" spans="1:5" ht="47.25">
      <c r="A7" s="360" t="s">
        <v>430</v>
      </c>
      <c r="B7" s="485" t="s">
        <v>431</v>
      </c>
      <c r="C7" s="485"/>
      <c r="D7" s="486"/>
    </row>
    <row r="8" spans="1:5" ht="47.25">
      <c r="A8" s="320">
        <v>1</v>
      </c>
      <c r="B8" s="333" t="s">
        <v>432</v>
      </c>
      <c r="C8" s="487">
        <v>0</v>
      </c>
      <c r="D8" s="487">
        <v>0</v>
      </c>
    </row>
    <row r="9" spans="1:5" ht="63">
      <c r="A9" s="320">
        <v>2</v>
      </c>
      <c r="B9" s="333" t="s">
        <v>433</v>
      </c>
      <c r="C9" s="487">
        <v>0</v>
      </c>
      <c r="D9" s="487">
        <v>0</v>
      </c>
    </row>
    <row r="10" spans="1:5">
      <c r="A10" s="488"/>
      <c r="B10" s="489" t="s">
        <v>434</v>
      </c>
      <c r="C10" s="490">
        <f>SUM(C8:C9)</f>
        <v>0</v>
      </c>
      <c r="D10" s="490">
        <f>SUM(D8:D9)</f>
        <v>0</v>
      </c>
    </row>
    <row r="11" spans="1:5">
      <c r="A11" s="360" t="s">
        <v>435</v>
      </c>
      <c r="B11" s="485" t="s">
        <v>436</v>
      </c>
      <c r="C11" s="486"/>
      <c r="D11" s="486"/>
    </row>
    <row r="12" spans="1:5" ht="47.25">
      <c r="A12" s="320">
        <v>1</v>
      </c>
      <c r="B12" s="333" t="s">
        <v>437</v>
      </c>
      <c r="C12" s="487">
        <v>0</v>
      </c>
      <c r="D12" s="487">
        <v>0</v>
      </c>
    </row>
    <row r="13" spans="1:5" ht="63">
      <c r="A13" s="320">
        <v>2</v>
      </c>
      <c r="B13" s="333" t="s">
        <v>438</v>
      </c>
      <c r="C13" s="487">
        <v>0</v>
      </c>
      <c r="D13" s="487">
        <v>0</v>
      </c>
    </row>
    <row r="14" spans="1:5">
      <c r="A14" s="320" t="s">
        <v>340</v>
      </c>
      <c r="B14" s="491" t="s">
        <v>434</v>
      </c>
      <c r="C14" s="490">
        <f>SUM(C12:C13)</f>
        <v>0</v>
      </c>
      <c r="D14" s="490">
        <f>SUM(D12:D13)</f>
        <v>0</v>
      </c>
    </row>
  </sheetData>
  <mergeCells count="4">
    <mergeCell ref="C2:D2"/>
    <mergeCell ref="A3:D3"/>
    <mergeCell ref="A5:A6"/>
    <mergeCell ref="B5:B6"/>
  </mergeCells>
  <pageMargins left="0.78740157480314965" right="0" top="0" bottom="0" header="0.31496062992125984" footer="0.31496062992125984"/>
  <pageSetup paperSize="9" scale="7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F37"/>
  <sheetViews>
    <sheetView topLeftCell="A21" workbookViewId="0">
      <selection activeCell="D11" sqref="D11"/>
    </sheetView>
  </sheetViews>
  <sheetFormatPr defaultColWidth="9.140625" defaultRowHeight="15.75" outlineLevelRow="1"/>
  <cols>
    <col min="1" max="1" width="34.7109375" style="542" customWidth="1"/>
    <col min="2" max="2" width="63.7109375" style="543" customWidth="1"/>
    <col min="3" max="3" width="16.28515625" style="589" customWidth="1"/>
    <col min="4" max="4" width="15.42578125" style="589" customWidth="1"/>
    <col min="5" max="255" width="9.140625" style="541"/>
    <col min="256" max="256" width="26.7109375" style="541" customWidth="1"/>
    <col min="257" max="257" width="81.42578125" style="541" customWidth="1"/>
    <col min="258" max="260" width="13.85546875" style="541" customWidth="1"/>
    <col min="261" max="511" width="9.140625" style="541"/>
    <col min="512" max="512" width="26.7109375" style="541" customWidth="1"/>
    <col min="513" max="513" width="81.42578125" style="541" customWidth="1"/>
    <col min="514" max="516" width="13.85546875" style="541" customWidth="1"/>
    <col min="517" max="767" width="9.140625" style="541"/>
    <col min="768" max="768" width="26.7109375" style="541" customWidth="1"/>
    <col min="769" max="769" width="81.42578125" style="541" customWidth="1"/>
    <col min="770" max="772" width="13.85546875" style="541" customWidth="1"/>
    <col min="773" max="1023" width="9.140625" style="541"/>
    <col min="1024" max="1024" width="26.7109375" style="541" customWidth="1"/>
    <col min="1025" max="1025" width="81.42578125" style="541" customWidth="1"/>
    <col min="1026" max="1028" width="13.85546875" style="541" customWidth="1"/>
    <col min="1029" max="1279" width="9.140625" style="541"/>
    <col min="1280" max="1280" width="26.7109375" style="541" customWidth="1"/>
    <col min="1281" max="1281" width="81.42578125" style="541" customWidth="1"/>
    <col min="1282" max="1284" width="13.85546875" style="541" customWidth="1"/>
    <col min="1285" max="1535" width="9.140625" style="541"/>
    <col min="1536" max="1536" width="26.7109375" style="541" customWidth="1"/>
    <col min="1537" max="1537" width="81.42578125" style="541" customWidth="1"/>
    <col min="1538" max="1540" width="13.85546875" style="541" customWidth="1"/>
    <col min="1541" max="1791" width="9.140625" style="541"/>
    <col min="1792" max="1792" width="26.7109375" style="541" customWidth="1"/>
    <col min="1793" max="1793" width="81.42578125" style="541" customWidth="1"/>
    <col min="1794" max="1796" width="13.85546875" style="541" customWidth="1"/>
    <col min="1797" max="2047" width="9.140625" style="541"/>
    <col min="2048" max="2048" width="26.7109375" style="541" customWidth="1"/>
    <col min="2049" max="2049" width="81.42578125" style="541" customWidth="1"/>
    <col min="2050" max="2052" width="13.85546875" style="541" customWidth="1"/>
    <col min="2053" max="2303" width="9.140625" style="541"/>
    <col min="2304" max="2304" width="26.7109375" style="541" customWidth="1"/>
    <col min="2305" max="2305" width="81.42578125" style="541" customWidth="1"/>
    <col min="2306" max="2308" width="13.85546875" style="541" customWidth="1"/>
    <col min="2309" max="2559" width="9.140625" style="541"/>
    <col min="2560" max="2560" width="26.7109375" style="541" customWidth="1"/>
    <col min="2561" max="2561" width="81.42578125" style="541" customWidth="1"/>
    <col min="2562" max="2564" width="13.85546875" style="541" customWidth="1"/>
    <col min="2565" max="2815" width="9.140625" style="541"/>
    <col min="2816" max="2816" width="26.7109375" style="541" customWidth="1"/>
    <col min="2817" max="2817" width="81.42578125" style="541" customWidth="1"/>
    <col min="2818" max="2820" width="13.85546875" style="541" customWidth="1"/>
    <col min="2821" max="3071" width="9.140625" style="541"/>
    <col min="3072" max="3072" width="26.7109375" style="541" customWidth="1"/>
    <col min="3073" max="3073" width="81.42578125" style="541" customWidth="1"/>
    <col min="3074" max="3076" width="13.85546875" style="541" customWidth="1"/>
    <col min="3077" max="3327" width="9.140625" style="541"/>
    <col min="3328" max="3328" width="26.7109375" style="541" customWidth="1"/>
    <col min="3329" max="3329" width="81.42578125" style="541" customWidth="1"/>
    <col min="3330" max="3332" width="13.85546875" style="541" customWidth="1"/>
    <col min="3333" max="3583" width="9.140625" style="541"/>
    <col min="3584" max="3584" width="26.7109375" style="541" customWidth="1"/>
    <col min="3585" max="3585" width="81.42578125" style="541" customWidth="1"/>
    <col min="3586" max="3588" width="13.85546875" style="541" customWidth="1"/>
    <col min="3589" max="3839" width="9.140625" style="541"/>
    <col min="3840" max="3840" width="26.7109375" style="541" customWidth="1"/>
    <col min="3841" max="3841" width="81.42578125" style="541" customWidth="1"/>
    <col min="3842" max="3844" width="13.85546875" style="541" customWidth="1"/>
    <col min="3845" max="4095" width="9.140625" style="541"/>
    <col min="4096" max="4096" width="26.7109375" style="541" customWidth="1"/>
    <col min="4097" max="4097" width="81.42578125" style="541" customWidth="1"/>
    <col min="4098" max="4100" width="13.85546875" style="541" customWidth="1"/>
    <col min="4101" max="4351" width="9.140625" style="541"/>
    <col min="4352" max="4352" width="26.7109375" style="541" customWidth="1"/>
    <col min="4353" max="4353" width="81.42578125" style="541" customWidth="1"/>
    <col min="4354" max="4356" width="13.85546875" style="541" customWidth="1"/>
    <col min="4357" max="4607" width="9.140625" style="541"/>
    <col min="4608" max="4608" width="26.7109375" style="541" customWidth="1"/>
    <col min="4609" max="4609" width="81.42578125" style="541" customWidth="1"/>
    <col min="4610" max="4612" width="13.85546875" style="541" customWidth="1"/>
    <col min="4613" max="4863" width="9.140625" style="541"/>
    <col min="4864" max="4864" width="26.7109375" style="541" customWidth="1"/>
    <col min="4865" max="4865" width="81.42578125" style="541" customWidth="1"/>
    <col min="4866" max="4868" width="13.85546875" style="541" customWidth="1"/>
    <col min="4869" max="5119" width="9.140625" style="541"/>
    <col min="5120" max="5120" width="26.7109375" style="541" customWidth="1"/>
    <col min="5121" max="5121" width="81.42578125" style="541" customWidth="1"/>
    <col min="5122" max="5124" width="13.85546875" style="541" customWidth="1"/>
    <col min="5125" max="5375" width="9.140625" style="541"/>
    <col min="5376" max="5376" width="26.7109375" style="541" customWidth="1"/>
    <col min="5377" max="5377" width="81.42578125" style="541" customWidth="1"/>
    <col min="5378" max="5380" width="13.85546875" style="541" customWidth="1"/>
    <col min="5381" max="5631" width="9.140625" style="541"/>
    <col min="5632" max="5632" width="26.7109375" style="541" customWidth="1"/>
    <col min="5633" max="5633" width="81.42578125" style="541" customWidth="1"/>
    <col min="5634" max="5636" width="13.85546875" style="541" customWidth="1"/>
    <col min="5637" max="5887" width="9.140625" style="541"/>
    <col min="5888" max="5888" width="26.7109375" style="541" customWidth="1"/>
    <col min="5889" max="5889" width="81.42578125" style="541" customWidth="1"/>
    <col min="5890" max="5892" width="13.85546875" style="541" customWidth="1"/>
    <col min="5893" max="6143" width="9.140625" style="541"/>
    <col min="6144" max="6144" width="26.7109375" style="541" customWidth="1"/>
    <col min="6145" max="6145" width="81.42578125" style="541" customWidth="1"/>
    <col min="6146" max="6148" width="13.85546875" style="541" customWidth="1"/>
    <col min="6149" max="6399" width="9.140625" style="541"/>
    <col min="6400" max="6400" width="26.7109375" style="541" customWidth="1"/>
    <col min="6401" max="6401" width="81.42578125" style="541" customWidth="1"/>
    <col min="6402" max="6404" width="13.85546875" style="541" customWidth="1"/>
    <col min="6405" max="6655" width="9.140625" style="541"/>
    <col min="6656" max="6656" width="26.7109375" style="541" customWidth="1"/>
    <col min="6657" max="6657" width="81.42578125" style="541" customWidth="1"/>
    <col min="6658" max="6660" width="13.85546875" style="541" customWidth="1"/>
    <col min="6661" max="6911" width="9.140625" style="541"/>
    <col min="6912" max="6912" width="26.7109375" style="541" customWidth="1"/>
    <col min="6913" max="6913" width="81.42578125" style="541" customWidth="1"/>
    <col min="6914" max="6916" width="13.85546875" style="541" customWidth="1"/>
    <col min="6917" max="7167" width="9.140625" style="541"/>
    <col min="7168" max="7168" width="26.7109375" style="541" customWidth="1"/>
    <col min="7169" max="7169" width="81.42578125" style="541" customWidth="1"/>
    <col min="7170" max="7172" width="13.85546875" style="541" customWidth="1"/>
    <col min="7173" max="7423" width="9.140625" style="541"/>
    <col min="7424" max="7424" width="26.7109375" style="541" customWidth="1"/>
    <col min="7425" max="7425" width="81.42578125" style="541" customWidth="1"/>
    <col min="7426" max="7428" width="13.85546875" style="541" customWidth="1"/>
    <col min="7429" max="7679" width="9.140625" style="541"/>
    <col min="7680" max="7680" width="26.7109375" style="541" customWidth="1"/>
    <col min="7681" max="7681" width="81.42578125" style="541" customWidth="1"/>
    <col min="7682" max="7684" width="13.85546875" style="541" customWidth="1"/>
    <col min="7685" max="7935" width="9.140625" style="541"/>
    <col min="7936" max="7936" width="26.7109375" style="541" customWidth="1"/>
    <col min="7937" max="7937" width="81.42578125" style="541" customWidth="1"/>
    <col min="7938" max="7940" width="13.85546875" style="541" customWidth="1"/>
    <col min="7941" max="8191" width="9.140625" style="541"/>
    <col min="8192" max="8192" width="26.7109375" style="541" customWidth="1"/>
    <col min="8193" max="8193" width="81.42578125" style="541" customWidth="1"/>
    <col min="8194" max="8196" width="13.85546875" style="541" customWidth="1"/>
    <col min="8197" max="8447" width="9.140625" style="541"/>
    <col min="8448" max="8448" width="26.7109375" style="541" customWidth="1"/>
    <col min="8449" max="8449" width="81.42578125" style="541" customWidth="1"/>
    <col min="8450" max="8452" width="13.85546875" style="541" customWidth="1"/>
    <col min="8453" max="8703" width="9.140625" style="541"/>
    <col min="8704" max="8704" width="26.7109375" style="541" customWidth="1"/>
    <col min="8705" max="8705" width="81.42578125" style="541" customWidth="1"/>
    <col min="8706" max="8708" width="13.85546875" style="541" customWidth="1"/>
    <col min="8709" max="8959" width="9.140625" style="541"/>
    <col min="8960" max="8960" width="26.7109375" style="541" customWidth="1"/>
    <col min="8961" max="8961" width="81.42578125" style="541" customWidth="1"/>
    <col min="8962" max="8964" width="13.85546875" style="541" customWidth="1"/>
    <col min="8965" max="9215" width="9.140625" style="541"/>
    <col min="9216" max="9216" width="26.7109375" style="541" customWidth="1"/>
    <col min="9217" max="9217" width="81.42578125" style="541" customWidth="1"/>
    <col min="9218" max="9220" width="13.85546875" style="541" customWidth="1"/>
    <col min="9221" max="9471" width="9.140625" style="541"/>
    <col min="9472" max="9472" width="26.7109375" style="541" customWidth="1"/>
    <col min="9473" max="9473" width="81.42578125" style="541" customWidth="1"/>
    <col min="9474" max="9476" width="13.85546875" style="541" customWidth="1"/>
    <col min="9477" max="9727" width="9.140625" style="541"/>
    <col min="9728" max="9728" width="26.7109375" style="541" customWidth="1"/>
    <col min="9729" max="9729" width="81.42578125" style="541" customWidth="1"/>
    <col min="9730" max="9732" width="13.85546875" style="541" customWidth="1"/>
    <col min="9733" max="9983" width="9.140625" style="541"/>
    <col min="9984" max="9984" width="26.7109375" style="541" customWidth="1"/>
    <col min="9985" max="9985" width="81.42578125" style="541" customWidth="1"/>
    <col min="9986" max="9988" width="13.85546875" style="541" customWidth="1"/>
    <col min="9989" max="10239" width="9.140625" style="541"/>
    <col min="10240" max="10240" width="26.7109375" style="541" customWidth="1"/>
    <col min="10241" max="10241" width="81.42578125" style="541" customWidth="1"/>
    <col min="10242" max="10244" width="13.85546875" style="541" customWidth="1"/>
    <col min="10245" max="10495" width="9.140625" style="541"/>
    <col min="10496" max="10496" width="26.7109375" style="541" customWidth="1"/>
    <col min="10497" max="10497" width="81.42578125" style="541" customWidth="1"/>
    <col min="10498" max="10500" width="13.85546875" style="541" customWidth="1"/>
    <col min="10501" max="10751" width="9.140625" style="541"/>
    <col min="10752" max="10752" width="26.7109375" style="541" customWidth="1"/>
    <col min="10753" max="10753" width="81.42578125" style="541" customWidth="1"/>
    <col min="10754" max="10756" width="13.85546875" style="541" customWidth="1"/>
    <col min="10757" max="11007" width="9.140625" style="541"/>
    <col min="11008" max="11008" width="26.7109375" style="541" customWidth="1"/>
    <col min="11009" max="11009" width="81.42578125" style="541" customWidth="1"/>
    <col min="11010" max="11012" width="13.85546875" style="541" customWidth="1"/>
    <col min="11013" max="11263" width="9.140625" style="541"/>
    <col min="11264" max="11264" width="26.7109375" style="541" customWidth="1"/>
    <col min="11265" max="11265" width="81.42578125" style="541" customWidth="1"/>
    <col min="11266" max="11268" width="13.85546875" style="541" customWidth="1"/>
    <col min="11269" max="11519" width="9.140625" style="541"/>
    <col min="11520" max="11520" width="26.7109375" style="541" customWidth="1"/>
    <col min="11521" max="11521" width="81.42578125" style="541" customWidth="1"/>
    <col min="11522" max="11524" width="13.85546875" style="541" customWidth="1"/>
    <col min="11525" max="11775" width="9.140625" style="541"/>
    <col min="11776" max="11776" width="26.7109375" style="541" customWidth="1"/>
    <col min="11777" max="11777" width="81.42578125" style="541" customWidth="1"/>
    <col min="11778" max="11780" width="13.85546875" style="541" customWidth="1"/>
    <col min="11781" max="12031" width="9.140625" style="541"/>
    <col min="12032" max="12032" width="26.7109375" style="541" customWidth="1"/>
    <col min="12033" max="12033" width="81.42578125" style="541" customWidth="1"/>
    <col min="12034" max="12036" width="13.85546875" style="541" customWidth="1"/>
    <col min="12037" max="12287" width="9.140625" style="541"/>
    <col min="12288" max="12288" width="26.7109375" style="541" customWidth="1"/>
    <col min="12289" max="12289" width="81.42578125" style="541" customWidth="1"/>
    <col min="12290" max="12292" width="13.85546875" style="541" customWidth="1"/>
    <col min="12293" max="12543" width="9.140625" style="541"/>
    <col min="12544" max="12544" width="26.7109375" style="541" customWidth="1"/>
    <col min="12545" max="12545" width="81.42578125" style="541" customWidth="1"/>
    <col min="12546" max="12548" width="13.85546875" style="541" customWidth="1"/>
    <col min="12549" max="12799" width="9.140625" style="541"/>
    <col min="12800" max="12800" width="26.7109375" style="541" customWidth="1"/>
    <col min="12801" max="12801" width="81.42578125" style="541" customWidth="1"/>
    <col min="12802" max="12804" width="13.85546875" style="541" customWidth="1"/>
    <col min="12805" max="13055" width="9.140625" style="541"/>
    <col min="13056" max="13056" width="26.7109375" style="541" customWidth="1"/>
    <col min="13057" max="13057" width="81.42578125" style="541" customWidth="1"/>
    <col min="13058" max="13060" width="13.85546875" style="541" customWidth="1"/>
    <col min="13061" max="13311" width="9.140625" style="541"/>
    <col min="13312" max="13312" width="26.7109375" style="541" customWidth="1"/>
    <col min="13313" max="13313" width="81.42578125" style="541" customWidth="1"/>
    <col min="13314" max="13316" width="13.85546875" style="541" customWidth="1"/>
    <col min="13317" max="13567" width="9.140625" style="541"/>
    <col min="13568" max="13568" width="26.7109375" style="541" customWidth="1"/>
    <col min="13569" max="13569" width="81.42578125" style="541" customWidth="1"/>
    <col min="13570" max="13572" width="13.85546875" style="541" customWidth="1"/>
    <col min="13573" max="13823" width="9.140625" style="541"/>
    <col min="13824" max="13824" width="26.7109375" style="541" customWidth="1"/>
    <col min="13825" max="13825" width="81.42578125" style="541" customWidth="1"/>
    <col min="13826" max="13828" width="13.85546875" style="541" customWidth="1"/>
    <col min="13829" max="14079" width="9.140625" style="541"/>
    <col min="14080" max="14080" width="26.7109375" style="541" customWidth="1"/>
    <col min="14081" max="14081" width="81.42578125" style="541" customWidth="1"/>
    <col min="14082" max="14084" width="13.85546875" style="541" customWidth="1"/>
    <col min="14085" max="14335" width="9.140625" style="541"/>
    <col min="14336" max="14336" width="26.7109375" style="541" customWidth="1"/>
    <col min="14337" max="14337" width="81.42578125" style="541" customWidth="1"/>
    <col min="14338" max="14340" width="13.85546875" style="541" customWidth="1"/>
    <col min="14341" max="14591" width="9.140625" style="541"/>
    <col min="14592" max="14592" width="26.7109375" style="541" customWidth="1"/>
    <col min="14593" max="14593" width="81.42578125" style="541" customWidth="1"/>
    <col min="14594" max="14596" width="13.85546875" style="541" customWidth="1"/>
    <col min="14597" max="14847" width="9.140625" style="541"/>
    <col min="14848" max="14848" width="26.7109375" style="541" customWidth="1"/>
    <col min="14849" max="14849" width="81.42578125" style="541" customWidth="1"/>
    <col min="14850" max="14852" width="13.85546875" style="541" customWidth="1"/>
    <col min="14853" max="15103" width="9.140625" style="541"/>
    <col min="15104" max="15104" width="26.7109375" style="541" customWidth="1"/>
    <col min="15105" max="15105" width="81.42578125" style="541" customWidth="1"/>
    <col min="15106" max="15108" width="13.85546875" style="541" customWidth="1"/>
    <col min="15109" max="15359" width="9.140625" style="541"/>
    <col min="15360" max="15360" width="26.7109375" style="541" customWidth="1"/>
    <col min="15361" max="15361" width="81.42578125" style="541" customWidth="1"/>
    <col min="15362" max="15364" width="13.85546875" style="541" customWidth="1"/>
    <col min="15365" max="15615" width="9.140625" style="541"/>
    <col min="15616" max="15616" width="26.7109375" style="541" customWidth="1"/>
    <col min="15617" max="15617" width="81.42578125" style="541" customWidth="1"/>
    <col min="15618" max="15620" width="13.85546875" style="541" customWidth="1"/>
    <col min="15621" max="15871" width="9.140625" style="541"/>
    <col min="15872" max="15872" width="26.7109375" style="541" customWidth="1"/>
    <col min="15873" max="15873" width="81.42578125" style="541" customWidth="1"/>
    <col min="15874" max="15876" width="13.85546875" style="541" customWidth="1"/>
    <col min="15877" max="16127" width="9.140625" style="541"/>
    <col min="16128" max="16128" width="26.7109375" style="541" customWidth="1"/>
    <col min="16129" max="16129" width="81.42578125" style="541" customWidth="1"/>
    <col min="16130" max="16132" width="13.85546875" style="541" customWidth="1"/>
    <col min="16133" max="16384" width="9.140625" style="541"/>
  </cols>
  <sheetData>
    <row r="1" spans="1:6" ht="105" customHeight="1">
      <c r="A1" s="706" t="s">
        <v>570</v>
      </c>
      <c r="B1" s="706"/>
      <c r="C1" s="706"/>
      <c r="D1" s="706"/>
      <c r="E1" s="540"/>
      <c r="F1" s="540"/>
    </row>
    <row r="2" spans="1:6" ht="54.75" customHeight="1">
      <c r="A2" s="707" t="s">
        <v>564</v>
      </c>
      <c r="B2" s="707"/>
      <c r="C2" s="707"/>
      <c r="D2" s="707"/>
    </row>
    <row r="3" spans="1:6" ht="18.75" customHeight="1">
      <c r="D3" s="589" t="s">
        <v>519</v>
      </c>
    </row>
    <row r="4" spans="1:6" s="546" customFormat="1" ht="94.5" customHeight="1">
      <c r="A4" s="544" t="s">
        <v>0</v>
      </c>
      <c r="B4" s="545" t="s">
        <v>406</v>
      </c>
      <c r="C4" s="590" t="s">
        <v>304</v>
      </c>
      <c r="D4" s="591" t="s">
        <v>557</v>
      </c>
    </row>
    <row r="5" spans="1:6" ht="31.9" customHeight="1">
      <c r="A5" s="547" t="s">
        <v>407</v>
      </c>
      <c r="B5" s="548" t="s">
        <v>408</v>
      </c>
      <c r="C5" s="592">
        <f>C6+C11+C19</f>
        <v>121.4</v>
      </c>
      <c r="D5" s="592">
        <f>D6+D11+D19</f>
        <v>123.4</v>
      </c>
    </row>
    <row r="6" spans="1:6" ht="31.9" customHeight="1">
      <c r="A6" s="528" t="s">
        <v>521</v>
      </c>
      <c r="B6" s="549" t="s">
        <v>522</v>
      </c>
      <c r="C6" s="592">
        <f>C7+C9</f>
        <v>121.4</v>
      </c>
      <c r="D6" s="592">
        <f>D7+D9</f>
        <v>123.4</v>
      </c>
    </row>
    <row r="7" spans="1:6" ht="31.9" customHeight="1">
      <c r="A7" s="528" t="s">
        <v>523</v>
      </c>
      <c r="B7" s="549" t="s">
        <v>524</v>
      </c>
      <c r="C7" s="592">
        <f>C8</f>
        <v>121.4</v>
      </c>
      <c r="D7" s="592">
        <f>D8</f>
        <v>123.4</v>
      </c>
    </row>
    <row r="8" spans="1:6" ht="31.9" customHeight="1">
      <c r="A8" s="529" t="s">
        <v>525</v>
      </c>
      <c r="B8" s="550" t="s">
        <v>526</v>
      </c>
      <c r="C8" s="593">
        <v>121.4</v>
      </c>
      <c r="D8" s="593">
        <v>123.4</v>
      </c>
    </row>
    <row r="9" spans="1:6" ht="31.9" customHeight="1">
      <c r="A9" s="528" t="s">
        <v>527</v>
      </c>
      <c r="B9" s="549" t="s">
        <v>528</v>
      </c>
      <c r="C9" s="594">
        <f>C10</f>
        <v>0</v>
      </c>
      <c r="D9" s="594">
        <f>D10</f>
        <v>0</v>
      </c>
    </row>
    <row r="10" spans="1:6" ht="31.9" customHeight="1">
      <c r="A10" s="529" t="s">
        <v>529</v>
      </c>
      <c r="B10" s="550" t="s">
        <v>530</v>
      </c>
      <c r="C10" s="593"/>
      <c r="D10" s="593">
        <v>0</v>
      </c>
    </row>
    <row r="11" spans="1:6" ht="35.25" customHeight="1">
      <c r="A11" s="533" t="s">
        <v>533</v>
      </c>
      <c r="B11" s="534" t="s">
        <v>534</v>
      </c>
      <c r="C11" s="592">
        <f>C15+C17</f>
        <v>0</v>
      </c>
      <c r="D11" s="592">
        <f>D15+D17</f>
        <v>0</v>
      </c>
    </row>
    <row r="12" spans="1:6" ht="54.75" hidden="1" customHeight="1" outlineLevel="1">
      <c r="A12" s="535" t="s">
        <v>535</v>
      </c>
      <c r="B12" s="536" t="s">
        <v>536</v>
      </c>
      <c r="C12" s="595">
        <f>C13</f>
        <v>0</v>
      </c>
      <c r="D12" s="596">
        <f t="shared" ref="D12" si="0">D13</f>
        <v>0</v>
      </c>
    </row>
    <row r="13" spans="1:6" ht="55.5" hidden="1" customHeight="1" outlineLevel="1">
      <c r="A13" s="535" t="s">
        <v>537</v>
      </c>
      <c r="B13" s="536" t="s">
        <v>538</v>
      </c>
      <c r="C13" s="597">
        <f>C14</f>
        <v>0</v>
      </c>
      <c r="D13" s="598">
        <f>D14</f>
        <v>0</v>
      </c>
    </row>
    <row r="14" spans="1:6" ht="52.5" hidden="1" customHeight="1" outlineLevel="1">
      <c r="A14" s="535" t="s">
        <v>539</v>
      </c>
      <c r="B14" s="536" t="s">
        <v>540</v>
      </c>
      <c r="C14" s="598">
        <v>0</v>
      </c>
      <c r="D14" s="598"/>
    </row>
    <row r="15" spans="1:6" ht="52.5" customHeight="1" outlineLevel="1">
      <c r="A15" s="533" t="s">
        <v>537</v>
      </c>
      <c r="B15" s="537" t="s">
        <v>538</v>
      </c>
      <c r="C15" s="596">
        <f>C16</f>
        <v>0</v>
      </c>
      <c r="D15" s="596">
        <f>D16</f>
        <v>0</v>
      </c>
    </row>
    <row r="16" spans="1:6" ht="63" customHeight="1" outlineLevel="1">
      <c r="A16" s="535" t="s">
        <v>539</v>
      </c>
      <c r="B16" s="536" t="s">
        <v>540</v>
      </c>
      <c r="C16" s="598">
        <v>0</v>
      </c>
      <c r="D16" s="598">
        <v>0</v>
      </c>
    </row>
    <row r="17" spans="1:4" ht="45.6" customHeight="1">
      <c r="A17" s="533" t="s">
        <v>541</v>
      </c>
      <c r="B17" s="537" t="s">
        <v>542</v>
      </c>
      <c r="C17" s="592">
        <f>C18</f>
        <v>0</v>
      </c>
      <c r="D17" s="592">
        <f>D18</f>
        <v>0</v>
      </c>
    </row>
    <row r="18" spans="1:4" ht="43.15" customHeight="1">
      <c r="A18" s="535" t="s">
        <v>543</v>
      </c>
      <c r="B18" s="536" t="s">
        <v>544</v>
      </c>
      <c r="C18" s="593">
        <v>0</v>
      </c>
      <c r="D18" s="593">
        <v>0</v>
      </c>
    </row>
    <row r="19" spans="1:4" ht="34.15" customHeight="1">
      <c r="A19" s="533" t="s">
        <v>545</v>
      </c>
      <c r="B19" s="534" t="s">
        <v>546</v>
      </c>
      <c r="C19" s="599">
        <v>0</v>
      </c>
      <c r="D19" s="599">
        <v>0</v>
      </c>
    </row>
    <row r="20" spans="1:4" ht="50.45" customHeight="1">
      <c r="A20" s="533" t="s">
        <v>547</v>
      </c>
      <c r="B20" s="534" t="s">
        <v>548</v>
      </c>
      <c r="C20" s="600">
        <v>0</v>
      </c>
      <c r="D20" s="600">
        <v>0</v>
      </c>
    </row>
    <row r="21" spans="1:4" ht="51.6" customHeight="1">
      <c r="A21" s="535" t="s">
        <v>549</v>
      </c>
      <c r="B21" s="447" t="s">
        <v>585</v>
      </c>
      <c r="C21" s="600">
        <v>0</v>
      </c>
      <c r="D21" s="600">
        <v>0</v>
      </c>
    </row>
    <row r="22" spans="1:4" ht="58.9" customHeight="1">
      <c r="A22" s="535" t="s">
        <v>583</v>
      </c>
      <c r="B22" s="447" t="s">
        <v>585</v>
      </c>
      <c r="C22" s="600">
        <v>0</v>
      </c>
      <c r="D22" s="600">
        <v>0</v>
      </c>
    </row>
    <row r="23" spans="1:4" ht="50.25" customHeight="1">
      <c r="A23" s="533" t="s">
        <v>550</v>
      </c>
      <c r="B23" s="534" t="s">
        <v>551</v>
      </c>
      <c r="C23" s="599">
        <f t="shared" ref="C23:D25" si="1">+C24</f>
        <v>0</v>
      </c>
      <c r="D23" s="599">
        <f t="shared" si="1"/>
        <v>0</v>
      </c>
    </row>
    <row r="24" spans="1:4" ht="40.5" customHeight="1">
      <c r="A24" s="535" t="s">
        <v>552</v>
      </c>
      <c r="B24" s="536" t="s">
        <v>553</v>
      </c>
      <c r="C24" s="601">
        <f t="shared" si="1"/>
        <v>0</v>
      </c>
      <c r="D24" s="601">
        <f t="shared" si="1"/>
        <v>0</v>
      </c>
    </row>
    <row r="25" spans="1:4" ht="126.75">
      <c r="A25" s="535" t="s">
        <v>554</v>
      </c>
      <c r="B25" s="536" t="s">
        <v>555</v>
      </c>
      <c r="C25" s="601">
        <f t="shared" si="1"/>
        <v>0</v>
      </c>
      <c r="D25" s="601">
        <f t="shared" si="1"/>
        <v>0</v>
      </c>
    </row>
    <row r="26" spans="1:4" ht="111">
      <c r="A26" s="535" t="s">
        <v>584</v>
      </c>
      <c r="B26" s="536" t="s">
        <v>556</v>
      </c>
      <c r="C26" s="601">
        <v>0</v>
      </c>
      <c r="D26" s="601">
        <v>0</v>
      </c>
    </row>
    <row r="27" spans="1:4" ht="36" customHeight="1">
      <c r="B27" s="553"/>
    </row>
    <row r="28" spans="1:4" ht="54" customHeight="1">
      <c r="B28" s="553"/>
    </row>
    <row r="29" spans="1:4" ht="69.599999999999994" customHeight="1">
      <c r="B29" s="553"/>
    </row>
    <row r="30" spans="1:4" ht="31.5" customHeight="1">
      <c r="B30" s="553"/>
    </row>
    <row r="31" spans="1:4" ht="52.9" customHeight="1">
      <c r="B31" s="553"/>
    </row>
    <row r="32" spans="1:4" ht="69" customHeight="1">
      <c r="B32" s="553"/>
    </row>
    <row r="35" spans="2:2">
      <c r="B35" s="553"/>
    </row>
    <row r="37" spans="2:2" ht="59.25" customHeight="1">
      <c r="B37" s="553"/>
    </row>
  </sheetData>
  <mergeCells count="2">
    <mergeCell ref="A1:D1"/>
    <mergeCell ref="A2:D2"/>
  </mergeCells>
  <pageMargins left="1.1811023622047245" right="0.39370078740157483" top="0.78740157480314965" bottom="0.78740157480314965" header="0.31496062992125984" footer="0.31496062992125984"/>
  <pageSetup paperSize="9" scale="65" fitToHeight="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K13" sqref="K13"/>
    </sheetView>
  </sheetViews>
  <sheetFormatPr defaultRowHeight="15"/>
  <cols>
    <col min="1" max="1" width="13.28515625" customWidth="1"/>
    <col min="2" max="2" width="14.42578125" customWidth="1"/>
    <col min="3" max="3" width="16.5703125" customWidth="1"/>
    <col min="4" max="4" width="15.85546875" customWidth="1"/>
    <col min="5" max="5" width="17.140625" customWidth="1"/>
    <col min="6" max="6" width="13.28515625" customWidth="1"/>
    <col min="7" max="7" width="20.5703125" customWidth="1"/>
  </cols>
  <sheetData>
    <row r="1" spans="1:8" ht="129" customHeight="1">
      <c r="A1" s="426"/>
      <c r="B1" s="426"/>
      <c r="C1" s="426"/>
      <c r="D1" s="426"/>
      <c r="E1" s="426"/>
      <c r="F1" s="708" t="s">
        <v>300</v>
      </c>
      <c r="G1" s="709"/>
      <c r="H1" s="709"/>
    </row>
    <row r="2" spans="1:8">
      <c r="A2" s="426"/>
      <c r="B2" s="426"/>
      <c r="C2" s="426"/>
      <c r="D2" s="426"/>
      <c r="E2" s="426"/>
      <c r="F2" s="714"/>
      <c r="G2" s="714"/>
    </row>
    <row r="3" spans="1:8" ht="43.15" customHeight="1">
      <c r="A3" s="710" t="s">
        <v>299</v>
      </c>
      <c r="B3" s="715"/>
      <c r="C3" s="715"/>
      <c r="D3" s="715"/>
      <c r="E3" s="715"/>
      <c r="F3" s="715"/>
      <c r="G3" s="715"/>
    </row>
    <row r="4" spans="1:8" ht="15.75">
      <c r="A4" s="425"/>
      <c r="B4" s="424"/>
      <c r="C4" s="424"/>
      <c r="D4" s="424"/>
      <c r="E4" s="424"/>
      <c r="F4" s="424"/>
      <c r="G4" s="424"/>
    </row>
    <row r="5" spans="1:8" ht="15.75">
      <c r="A5" s="710" t="s">
        <v>298</v>
      </c>
      <c r="B5" s="710"/>
      <c r="C5" s="710"/>
      <c r="D5" s="710"/>
      <c r="E5" s="710"/>
      <c r="F5" s="710"/>
      <c r="G5" s="710"/>
    </row>
    <row r="6" spans="1:8" ht="15.75">
      <c r="A6" s="423"/>
      <c r="B6" s="423"/>
      <c r="C6" s="423"/>
      <c r="D6" s="423"/>
      <c r="E6" s="423"/>
      <c r="F6" s="423"/>
      <c r="G6" s="422" t="s">
        <v>287</v>
      </c>
    </row>
    <row r="7" spans="1:8" ht="75">
      <c r="A7" s="420" t="s">
        <v>297</v>
      </c>
      <c r="B7" s="421" t="s">
        <v>296</v>
      </c>
      <c r="C7" s="420" t="s">
        <v>295</v>
      </c>
      <c r="D7" s="420" t="s">
        <v>294</v>
      </c>
      <c r="E7" s="420" t="s">
        <v>293</v>
      </c>
      <c r="F7" s="420" t="s">
        <v>292</v>
      </c>
      <c r="G7" s="420" t="s">
        <v>291</v>
      </c>
    </row>
    <row r="8" spans="1:8" ht="15.75">
      <c r="A8" s="419">
        <v>1</v>
      </c>
      <c r="B8" s="419" t="s">
        <v>290</v>
      </c>
      <c r="C8" s="419" t="s">
        <v>289</v>
      </c>
      <c r="D8" s="419" t="s">
        <v>289</v>
      </c>
      <c r="E8" s="419" t="s">
        <v>289</v>
      </c>
      <c r="F8" s="419" t="s">
        <v>289</v>
      </c>
      <c r="G8" s="419" t="s">
        <v>289</v>
      </c>
    </row>
    <row r="9" spans="1:8" ht="15.75">
      <c r="A9" s="418"/>
      <c r="B9" s="417"/>
      <c r="C9" s="417"/>
      <c r="D9" s="416"/>
      <c r="E9" s="416"/>
      <c r="F9" s="416"/>
      <c r="G9" s="415"/>
    </row>
    <row r="10" spans="1:8" ht="58.9" customHeight="1">
      <c r="A10" s="716" t="s">
        <v>288</v>
      </c>
      <c r="B10" s="716"/>
      <c r="C10" s="716"/>
      <c r="D10" s="716"/>
      <c r="E10" s="716"/>
      <c r="F10" s="716"/>
      <c r="G10" s="716"/>
    </row>
    <row r="11" spans="1:8" ht="15.75">
      <c r="A11" s="414"/>
      <c r="B11" s="413"/>
      <c r="C11" s="413"/>
      <c r="D11" s="413"/>
      <c r="E11" s="409"/>
      <c r="F11" s="412"/>
      <c r="G11" s="412" t="s">
        <v>287</v>
      </c>
    </row>
    <row r="12" spans="1:8">
      <c r="A12" s="711" t="s">
        <v>286</v>
      </c>
      <c r="B12" s="711"/>
      <c r="C12" s="711"/>
      <c r="D12" s="711"/>
      <c r="E12" s="711"/>
      <c r="F12" s="711"/>
      <c r="G12" s="712" t="s">
        <v>285</v>
      </c>
    </row>
    <row r="13" spans="1:8" ht="26.45" customHeight="1">
      <c r="A13" s="711"/>
      <c r="B13" s="711"/>
      <c r="C13" s="711"/>
      <c r="D13" s="711"/>
      <c r="E13" s="711"/>
      <c r="F13" s="711"/>
      <c r="G13" s="713"/>
    </row>
    <row r="14" spans="1:8" ht="31.9" customHeight="1">
      <c r="A14" s="711" t="s">
        <v>284</v>
      </c>
      <c r="B14" s="711"/>
      <c r="C14" s="711"/>
      <c r="D14" s="711"/>
      <c r="E14" s="711"/>
      <c r="F14" s="711"/>
      <c r="G14" s="411">
        <v>0</v>
      </c>
    </row>
    <row r="15" spans="1:8" ht="15.75">
      <c r="A15" s="409"/>
      <c r="B15" s="409"/>
      <c r="C15" s="409"/>
      <c r="D15" s="409"/>
      <c r="E15" s="409"/>
      <c r="F15" s="410"/>
      <c r="G15" s="409"/>
    </row>
  </sheetData>
  <mergeCells count="8">
    <mergeCell ref="F1:H1"/>
    <mergeCell ref="A5:G5"/>
    <mergeCell ref="A12:F13"/>
    <mergeCell ref="A14:F14"/>
    <mergeCell ref="G12:G13"/>
    <mergeCell ref="F2:G2"/>
    <mergeCell ref="A3:G3"/>
    <mergeCell ref="A10:G10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C11"/>
  <sheetViews>
    <sheetView workbookViewId="0">
      <selection activeCell="C15" sqref="C15"/>
    </sheetView>
  </sheetViews>
  <sheetFormatPr defaultColWidth="9.140625" defaultRowHeight="15"/>
  <cols>
    <col min="1" max="1" width="9.85546875" style="500" customWidth="1"/>
    <col min="2" max="2" width="67.5703125" style="513" customWidth="1"/>
    <col min="3" max="3" width="19.140625" style="514" customWidth="1"/>
    <col min="4" max="16384" width="9.140625" style="500"/>
  </cols>
  <sheetData>
    <row r="1" spans="1:3" ht="63" customHeight="1">
      <c r="A1" s="717" t="s">
        <v>571</v>
      </c>
      <c r="B1" s="718"/>
      <c r="C1" s="718"/>
    </row>
    <row r="2" spans="1:3" ht="20.45" customHeight="1">
      <c r="A2" s="517"/>
      <c r="B2" s="518"/>
      <c r="C2" s="518"/>
    </row>
    <row r="3" spans="1:3" ht="39" customHeight="1">
      <c r="A3" s="719" t="s">
        <v>565</v>
      </c>
      <c r="B3" s="720"/>
      <c r="C3" s="720"/>
    </row>
    <row r="4" spans="1:3">
      <c r="A4" s="721" t="s">
        <v>297</v>
      </c>
      <c r="B4" s="721" t="s">
        <v>68</v>
      </c>
      <c r="C4" s="722" t="s">
        <v>285</v>
      </c>
    </row>
    <row r="5" spans="1:3">
      <c r="A5" s="721"/>
      <c r="B5" s="721"/>
      <c r="C5" s="722"/>
    </row>
    <row r="6" spans="1:3" ht="25.5">
      <c r="A6" s="503" t="s">
        <v>430</v>
      </c>
      <c r="B6" s="504" t="s">
        <v>431</v>
      </c>
      <c r="C6" s="505"/>
    </row>
    <row r="7" spans="1:3" ht="32.25">
      <c r="A7" s="506">
        <v>1</v>
      </c>
      <c r="B7" s="554" t="s">
        <v>558</v>
      </c>
      <c r="C7" s="508">
        <v>0</v>
      </c>
    </row>
    <row r="8" spans="1:3">
      <c r="A8" s="509"/>
      <c r="B8" s="510" t="s">
        <v>434</v>
      </c>
      <c r="C8" s="511">
        <f>C7</f>
        <v>0</v>
      </c>
    </row>
    <row r="9" spans="1:3">
      <c r="A9" s="503" t="s">
        <v>435</v>
      </c>
      <c r="B9" s="504" t="s">
        <v>436</v>
      </c>
      <c r="C9" s="511"/>
    </row>
    <row r="10" spans="1:3" ht="48">
      <c r="A10" s="506">
        <v>1</v>
      </c>
      <c r="B10" s="554" t="s">
        <v>437</v>
      </c>
      <c r="C10" s="508">
        <v>0</v>
      </c>
    </row>
    <row r="11" spans="1:3">
      <c r="A11" s="506" t="s">
        <v>340</v>
      </c>
      <c r="B11" s="512" t="s">
        <v>434</v>
      </c>
      <c r="C11" s="511">
        <f>C10</f>
        <v>0</v>
      </c>
    </row>
  </sheetData>
  <mergeCells count="5">
    <mergeCell ref="A1:C1"/>
    <mergeCell ref="A3:C3"/>
    <mergeCell ref="A4:A5"/>
    <mergeCell ref="B4:B5"/>
    <mergeCell ref="C4:C5"/>
  </mergeCells>
  <pageMargins left="1.1811023622047245" right="0.39370078740157483" top="0.78740157480314965" bottom="0.78740157480314965" header="0.31496062992125984" footer="0.31496062992125984"/>
  <pageSetup paperSize="9" scale="8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B3" sqref="B3:J3"/>
    </sheetView>
  </sheetViews>
  <sheetFormatPr defaultRowHeight="15" outlineLevelCol="2"/>
  <cols>
    <col min="1" max="1" width="29" customWidth="1"/>
    <col min="2" max="2" width="28.5703125" customWidth="1"/>
    <col min="3" max="3" width="17.42578125" style="11" hidden="1" customWidth="1" outlineLevel="1"/>
    <col min="4" max="6" width="11" style="6" hidden="1" customWidth="1" outlineLevel="2"/>
    <col min="7" max="7" width="5.140625" style="6" hidden="1" customWidth="1" outlineLevel="2"/>
    <col min="8" max="8" width="19.140625" style="29" hidden="1" customWidth="1" outlineLevel="1" collapsed="1"/>
    <col min="9" max="9" width="16.5703125" style="620" hidden="1" customWidth="1" outlineLevel="1"/>
    <col min="10" max="10" width="16.28515625" style="620" customWidth="1" collapsed="1"/>
  </cols>
  <sheetData>
    <row r="1" spans="1:10" ht="2.25" customHeight="1"/>
    <row r="2" spans="1:10" ht="0.75" customHeight="1">
      <c r="A2" s="1"/>
      <c r="B2" s="8"/>
      <c r="C2" s="8"/>
    </row>
    <row r="3" spans="1:10" ht="100.5" customHeight="1">
      <c r="A3" s="1"/>
      <c r="B3" s="670" t="s">
        <v>596</v>
      </c>
      <c r="C3" s="670"/>
      <c r="D3" s="670"/>
      <c r="E3" s="670"/>
      <c r="F3" s="670"/>
      <c r="G3" s="670"/>
      <c r="H3" s="670"/>
      <c r="I3" s="670"/>
      <c r="J3" s="670"/>
    </row>
    <row r="4" spans="1:10" ht="120" customHeight="1">
      <c r="A4" s="1"/>
      <c r="B4" s="670" t="s">
        <v>594</v>
      </c>
      <c r="C4" s="670"/>
      <c r="D4" s="670"/>
      <c r="E4" s="670"/>
      <c r="F4" s="670"/>
      <c r="G4" s="670"/>
      <c r="H4" s="670"/>
      <c r="I4" s="670"/>
      <c r="J4" s="670"/>
    </row>
    <row r="5" spans="1:10">
      <c r="A5" s="1"/>
      <c r="B5" s="1"/>
      <c r="C5" s="8"/>
    </row>
    <row r="6" spans="1:10" ht="15.75" customHeight="1">
      <c r="A6" s="671" t="s">
        <v>59</v>
      </c>
      <c r="B6" s="671"/>
      <c r="C6" s="671"/>
      <c r="D6" s="671"/>
      <c r="E6" s="671"/>
      <c r="F6" s="671"/>
      <c r="G6" s="671"/>
      <c r="H6" s="671"/>
      <c r="I6" s="671"/>
      <c r="J6" s="671"/>
    </row>
    <row r="7" spans="1:10" ht="15.75" customHeight="1">
      <c r="A7" s="671"/>
      <c r="B7" s="671"/>
      <c r="C7" s="671"/>
      <c r="D7" s="671"/>
      <c r="E7" s="671"/>
      <c r="F7" s="671"/>
      <c r="G7" s="671"/>
      <c r="H7" s="671"/>
      <c r="I7" s="671"/>
      <c r="J7" s="671"/>
    </row>
    <row r="8" spans="1:10" ht="15.75">
      <c r="A8" s="14"/>
      <c r="B8" s="14"/>
      <c r="C8" s="15"/>
      <c r="D8" s="13"/>
      <c r="E8" s="13"/>
      <c r="F8" s="13"/>
      <c r="G8" s="13"/>
      <c r="H8" s="30"/>
    </row>
    <row r="9" spans="1:10" ht="47.25" customHeight="1">
      <c r="A9" s="673" t="s">
        <v>0</v>
      </c>
      <c r="B9" s="673" t="s">
        <v>1</v>
      </c>
      <c r="C9" s="674" t="s">
        <v>38</v>
      </c>
      <c r="D9" s="675" t="s">
        <v>40</v>
      </c>
      <c r="E9" s="675" t="s">
        <v>41</v>
      </c>
      <c r="F9" s="675" t="s">
        <v>44</v>
      </c>
      <c r="G9" s="675" t="s">
        <v>45</v>
      </c>
      <c r="H9" s="672" t="s">
        <v>60</v>
      </c>
      <c r="I9" s="668" t="s">
        <v>595</v>
      </c>
      <c r="J9" s="668" t="s">
        <v>60</v>
      </c>
    </row>
    <row r="10" spans="1:10" ht="15" customHeight="1">
      <c r="A10" s="673"/>
      <c r="B10" s="673"/>
      <c r="C10" s="674"/>
      <c r="D10" s="675"/>
      <c r="E10" s="675"/>
      <c r="F10" s="675"/>
      <c r="G10" s="675"/>
      <c r="H10" s="672"/>
      <c r="I10" s="669"/>
      <c r="J10" s="669"/>
    </row>
    <row r="11" spans="1:10" ht="15.75">
      <c r="A11" s="16"/>
      <c r="B11" s="17" t="s">
        <v>2</v>
      </c>
      <c r="C11" s="18">
        <f>C12+C29</f>
        <v>5346.54</v>
      </c>
      <c r="D11" s="19">
        <f>SUM(D12:D37)</f>
        <v>577.21</v>
      </c>
      <c r="E11" s="19">
        <f>SUM(E12:E37)</f>
        <v>235</v>
      </c>
      <c r="F11" s="19">
        <f>SUM(F12:F37)</f>
        <v>40</v>
      </c>
      <c r="G11" s="19">
        <f>SUM(G12:G37)</f>
        <v>145.55000000000001</v>
      </c>
      <c r="H11" s="31">
        <f>H12+H29</f>
        <v>4686.8</v>
      </c>
      <c r="I11" s="621">
        <f>I29</f>
        <v>889.8</v>
      </c>
      <c r="J11" s="627">
        <f>H11+I11</f>
        <v>5576.6</v>
      </c>
    </row>
    <row r="12" spans="1:10" ht="47.25">
      <c r="A12" s="17" t="s">
        <v>3</v>
      </c>
      <c r="B12" s="17" t="s">
        <v>4</v>
      </c>
      <c r="C12" s="18">
        <f>C19+C15+C13</f>
        <v>815</v>
      </c>
      <c r="D12" s="20"/>
      <c r="E12" s="20"/>
      <c r="F12" s="20"/>
      <c r="G12" s="20"/>
      <c r="H12" s="31">
        <f>H13+H15+H19+H26</f>
        <v>2339.4</v>
      </c>
      <c r="I12" s="621"/>
      <c r="J12" s="627">
        <f t="shared" ref="J12:J36" si="0">H12+I12</f>
        <v>2339.4</v>
      </c>
    </row>
    <row r="13" spans="1:10" ht="31.5">
      <c r="A13" s="21" t="s">
        <v>5</v>
      </c>
      <c r="B13" s="21" t="s">
        <v>6</v>
      </c>
      <c r="C13" s="22">
        <v>70</v>
      </c>
      <c r="D13" s="20"/>
      <c r="E13" s="20"/>
      <c r="F13" s="20"/>
      <c r="G13" s="20"/>
      <c r="H13" s="31">
        <f>H14</f>
        <v>85</v>
      </c>
      <c r="I13" s="621"/>
      <c r="J13" s="627">
        <f t="shared" si="0"/>
        <v>85</v>
      </c>
    </row>
    <row r="14" spans="1:10" ht="31.5">
      <c r="A14" s="23" t="s">
        <v>7</v>
      </c>
      <c r="B14" s="23" t="s">
        <v>8</v>
      </c>
      <c r="C14" s="24">
        <v>70</v>
      </c>
      <c r="D14" s="20"/>
      <c r="E14" s="20">
        <v>45</v>
      </c>
      <c r="F14" s="20"/>
      <c r="G14" s="20"/>
      <c r="H14" s="32">
        <v>85</v>
      </c>
      <c r="I14" s="621"/>
      <c r="J14" s="621">
        <f t="shared" si="0"/>
        <v>85</v>
      </c>
    </row>
    <row r="15" spans="1:10" ht="31.5">
      <c r="A15" s="21" t="s">
        <v>9</v>
      </c>
      <c r="B15" s="21" t="s">
        <v>10</v>
      </c>
      <c r="C15" s="22">
        <f>C16+C17+C18</f>
        <v>555</v>
      </c>
      <c r="D15" s="20"/>
      <c r="E15" s="20"/>
      <c r="F15" s="20"/>
      <c r="G15" s="20"/>
      <c r="H15" s="31">
        <f>H16+H17+H18</f>
        <v>401</v>
      </c>
      <c r="I15" s="621"/>
      <c r="J15" s="627">
        <f t="shared" si="0"/>
        <v>401</v>
      </c>
    </row>
    <row r="16" spans="1:10" ht="47.25">
      <c r="A16" s="23" t="s">
        <v>11</v>
      </c>
      <c r="B16" s="25" t="s">
        <v>12</v>
      </c>
      <c r="C16" s="24">
        <v>450</v>
      </c>
      <c r="D16" s="20"/>
      <c r="E16" s="20"/>
      <c r="F16" s="20"/>
      <c r="G16" s="20"/>
      <c r="H16" s="32">
        <v>157</v>
      </c>
      <c r="I16" s="621"/>
      <c r="J16" s="621">
        <f t="shared" si="0"/>
        <v>157</v>
      </c>
    </row>
    <row r="17" spans="1:10" ht="94.5">
      <c r="A17" s="23" t="s">
        <v>13</v>
      </c>
      <c r="B17" s="25" t="s">
        <v>14</v>
      </c>
      <c r="C17" s="24">
        <v>80</v>
      </c>
      <c r="D17" s="20"/>
      <c r="E17" s="20"/>
      <c r="F17" s="20"/>
      <c r="G17" s="20"/>
      <c r="H17" s="32">
        <v>124</v>
      </c>
      <c r="I17" s="621"/>
      <c r="J17" s="621">
        <f t="shared" si="0"/>
        <v>124</v>
      </c>
    </row>
    <row r="18" spans="1:10" ht="78.75">
      <c r="A18" s="23" t="s">
        <v>15</v>
      </c>
      <c r="B18" s="25" t="s">
        <v>16</v>
      </c>
      <c r="C18" s="24">
        <v>25</v>
      </c>
      <c r="D18" s="20"/>
      <c r="E18" s="20"/>
      <c r="F18" s="20">
        <v>40</v>
      </c>
      <c r="G18" s="20">
        <v>30</v>
      </c>
      <c r="H18" s="32">
        <v>120</v>
      </c>
      <c r="I18" s="621"/>
      <c r="J18" s="621">
        <f t="shared" si="0"/>
        <v>120</v>
      </c>
    </row>
    <row r="19" spans="1:10" ht="15.75">
      <c r="A19" s="21" t="s">
        <v>17</v>
      </c>
      <c r="B19" s="21" t="s">
        <v>18</v>
      </c>
      <c r="C19" s="22">
        <f>C20+C21</f>
        <v>190</v>
      </c>
      <c r="D19" s="20"/>
      <c r="E19" s="20"/>
      <c r="F19" s="20"/>
      <c r="G19" s="20"/>
      <c r="H19" s="31">
        <f>H20+H21</f>
        <v>1180</v>
      </c>
      <c r="I19" s="621"/>
      <c r="J19" s="627">
        <f t="shared" si="0"/>
        <v>1180</v>
      </c>
    </row>
    <row r="20" spans="1:10" ht="126">
      <c r="A20" s="23" t="s">
        <v>19</v>
      </c>
      <c r="B20" s="25" t="s">
        <v>20</v>
      </c>
      <c r="C20" s="24">
        <v>50</v>
      </c>
      <c r="D20" s="20"/>
      <c r="E20" s="20"/>
      <c r="F20" s="20"/>
      <c r="G20" s="20"/>
      <c r="H20" s="32">
        <v>200</v>
      </c>
      <c r="I20" s="621"/>
      <c r="J20" s="621">
        <f t="shared" si="0"/>
        <v>200</v>
      </c>
    </row>
    <row r="21" spans="1:10" ht="15.75">
      <c r="A21" s="17" t="s">
        <v>21</v>
      </c>
      <c r="B21" s="17" t="s">
        <v>22</v>
      </c>
      <c r="C21" s="22">
        <f>C22+C23</f>
        <v>140</v>
      </c>
      <c r="D21" s="20"/>
      <c r="E21" s="20"/>
      <c r="F21" s="20"/>
      <c r="G21" s="20"/>
      <c r="H21" s="31">
        <f>H22+H23</f>
        <v>980</v>
      </c>
      <c r="I21" s="621"/>
      <c r="J21" s="627">
        <f t="shared" si="0"/>
        <v>980</v>
      </c>
    </row>
    <row r="22" spans="1:10" ht="141.75">
      <c r="A22" s="25" t="s">
        <v>23</v>
      </c>
      <c r="B22" s="25" t="s">
        <v>24</v>
      </c>
      <c r="C22" s="24">
        <v>120</v>
      </c>
      <c r="D22" s="20"/>
      <c r="E22" s="20"/>
      <c r="F22" s="20"/>
      <c r="G22" s="20"/>
      <c r="H22" s="32">
        <v>480</v>
      </c>
      <c r="I22" s="621"/>
      <c r="J22" s="621">
        <f t="shared" si="0"/>
        <v>480</v>
      </c>
    </row>
    <row r="23" spans="1:10" ht="141.75">
      <c r="A23" s="25" t="s">
        <v>25</v>
      </c>
      <c r="B23" s="25" t="s">
        <v>26</v>
      </c>
      <c r="C23" s="24">
        <v>20</v>
      </c>
      <c r="D23" s="20"/>
      <c r="E23" s="20"/>
      <c r="F23" s="20"/>
      <c r="G23" s="20">
        <v>30</v>
      </c>
      <c r="H23" s="32">
        <v>500</v>
      </c>
      <c r="I23" s="621"/>
      <c r="J23" s="621">
        <f t="shared" si="0"/>
        <v>500</v>
      </c>
    </row>
    <row r="24" spans="1:10" ht="63" hidden="1">
      <c r="A24" s="35" t="s">
        <v>46</v>
      </c>
      <c r="B24" s="28" t="s">
        <v>47</v>
      </c>
      <c r="C24" s="22"/>
      <c r="D24" s="19"/>
      <c r="E24" s="19"/>
      <c r="F24" s="19"/>
      <c r="G24" s="19"/>
      <c r="H24" s="31">
        <f>H25</f>
        <v>0</v>
      </c>
      <c r="I24" s="621"/>
      <c r="J24" s="621">
        <f t="shared" si="0"/>
        <v>0</v>
      </c>
    </row>
    <row r="25" spans="1:10" ht="78.75" hidden="1">
      <c r="A25" s="26" t="s">
        <v>48</v>
      </c>
      <c r="B25" s="25" t="s">
        <v>49</v>
      </c>
      <c r="C25" s="24"/>
      <c r="D25" s="20"/>
      <c r="E25" s="20"/>
      <c r="F25" s="20"/>
      <c r="G25" s="20"/>
      <c r="H25" s="32">
        <v>0</v>
      </c>
      <c r="I25" s="621"/>
      <c r="J25" s="621">
        <f t="shared" si="0"/>
        <v>0</v>
      </c>
    </row>
    <row r="26" spans="1:10" ht="15.75">
      <c r="A26" s="35" t="s">
        <v>55</v>
      </c>
      <c r="B26" s="36"/>
      <c r="C26" s="24"/>
      <c r="D26" s="20"/>
      <c r="E26" s="20"/>
      <c r="F26" s="20"/>
      <c r="G26" s="20"/>
      <c r="H26" s="31">
        <f>H27</f>
        <v>673.4</v>
      </c>
      <c r="I26" s="621"/>
      <c r="J26" s="627">
        <f t="shared" si="0"/>
        <v>673.4</v>
      </c>
    </row>
    <row r="27" spans="1:10" ht="63">
      <c r="A27" s="26" t="s">
        <v>46</v>
      </c>
      <c r="B27" s="26" t="s">
        <v>56</v>
      </c>
      <c r="C27" s="24"/>
      <c r="D27" s="20"/>
      <c r="E27" s="20"/>
      <c r="F27" s="20"/>
      <c r="G27" s="20"/>
      <c r="H27" s="32">
        <f>H28</f>
        <v>673.4</v>
      </c>
      <c r="I27" s="621"/>
      <c r="J27" s="621">
        <f t="shared" si="0"/>
        <v>673.4</v>
      </c>
    </row>
    <row r="28" spans="1:10" ht="247.5">
      <c r="A28" s="26" t="s">
        <v>590</v>
      </c>
      <c r="B28" s="616" t="s">
        <v>589</v>
      </c>
      <c r="C28" s="24"/>
      <c r="D28" s="20"/>
      <c r="E28" s="20"/>
      <c r="F28" s="20"/>
      <c r="G28" s="20"/>
      <c r="H28" s="32">
        <v>673.4</v>
      </c>
      <c r="I28" s="621"/>
      <c r="J28" s="621">
        <f t="shared" si="0"/>
        <v>673.4</v>
      </c>
    </row>
    <row r="29" spans="1:10" ht="31.5">
      <c r="A29" s="17" t="s">
        <v>27</v>
      </c>
      <c r="B29" s="17" t="s">
        <v>28</v>
      </c>
      <c r="C29" s="18">
        <f>C30</f>
        <v>4531.54</v>
      </c>
      <c r="D29" s="20"/>
      <c r="E29" s="20"/>
      <c r="F29" s="20"/>
      <c r="G29" s="20"/>
      <c r="H29" s="31">
        <f>H30</f>
        <v>2347.4</v>
      </c>
      <c r="I29" s="621">
        <f>I30</f>
        <v>889.8</v>
      </c>
      <c r="J29" s="627">
        <f t="shared" si="0"/>
        <v>3237.2</v>
      </c>
    </row>
    <row r="30" spans="1:10" ht="78.75">
      <c r="A30" s="17" t="s">
        <v>29</v>
      </c>
      <c r="B30" s="17" t="s">
        <v>30</v>
      </c>
      <c r="C30" s="18">
        <f>C31+C32+C33+C34+C35+C37</f>
        <v>4531.54</v>
      </c>
      <c r="D30" s="20"/>
      <c r="E30" s="20"/>
      <c r="F30" s="20"/>
      <c r="G30" s="20"/>
      <c r="H30" s="31">
        <f>H31+H32+H33+H34+H35</f>
        <v>2347.4</v>
      </c>
      <c r="I30" s="621">
        <f>I34+I36</f>
        <v>889.8</v>
      </c>
      <c r="J30" s="627">
        <f t="shared" si="0"/>
        <v>3237.2</v>
      </c>
    </row>
    <row r="31" spans="1:10" ht="63">
      <c r="A31" s="25" t="s">
        <v>50</v>
      </c>
      <c r="B31" s="25" t="s">
        <v>31</v>
      </c>
      <c r="C31" s="27">
        <v>1016.8</v>
      </c>
      <c r="D31" s="20"/>
      <c r="E31" s="20"/>
      <c r="F31" s="20"/>
      <c r="G31" s="20"/>
      <c r="H31" s="32">
        <v>1021.7</v>
      </c>
      <c r="I31" s="621"/>
      <c r="J31" s="621">
        <f t="shared" si="0"/>
        <v>1021.7</v>
      </c>
    </row>
    <row r="32" spans="1:10" ht="110.25">
      <c r="A32" s="25" t="s">
        <v>51</v>
      </c>
      <c r="B32" s="25" t="s">
        <v>32</v>
      </c>
      <c r="C32" s="27">
        <v>60</v>
      </c>
      <c r="D32" s="20"/>
      <c r="E32" s="20"/>
      <c r="F32" s="20"/>
      <c r="G32" s="20"/>
      <c r="H32" s="32">
        <v>202.4</v>
      </c>
      <c r="I32" s="621"/>
      <c r="J32" s="621">
        <f t="shared" si="0"/>
        <v>202.4</v>
      </c>
    </row>
    <row r="33" spans="1:10" ht="110.25">
      <c r="A33" s="25" t="s">
        <v>52</v>
      </c>
      <c r="B33" s="25" t="s">
        <v>33</v>
      </c>
      <c r="C33" s="27">
        <v>822</v>
      </c>
      <c r="D33" s="20"/>
      <c r="E33" s="20"/>
      <c r="F33" s="20"/>
      <c r="G33" s="20">
        <v>85.55</v>
      </c>
      <c r="H33" s="32">
        <v>788.8</v>
      </c>
      <c r="I33" s="621"/>
      <c r="J33" s="621">
        <f t="shared" si="0"/>
        <v>788.8</v>
      </c>
    </row>
    <row r="34" spans="1:10" ht="94.5">
      <c r="A34" s="26" t="s">
        <v>53</v>
      </c>
      <c r="B34" s="25" t="s">
        <v>34</v>
      </c>
      <c r="C34" s="27">
        <v>1401.2</v>
      </c>
      <c r="D34" s="20"/>
      <c r="E34" s="20"/>
      <c r="F34" s="20"/>
      <c r="G34" s="20"/>
      <c r="H34" s="32">
        <v>184.5</v>
      </c>
      <c r="I34" s="621">
        <v>207</v>
      </c>
      <c r="J34" s="621">
        <f t="shared" si="0"/>
        <v>391.5</v>
      </c>
    </row>
    <row r="35" spans="1:10" ht="126">
      <c r="A35" s="26" t="s">
        <v>54</v>
      </c>
      <c r="B35" s="25" t="s">
        <v>35</v>
      </c>
      <c r="C35" s="27">
        <v>626.95000000000005</v>
      </c>
      <c r="D35" s="20"/>
      <c r="E35" s="20"/>
      <c r="F35" s="20"/>
      <c r="G35" s="20"/>
      <c r="H35" s="32">
        <v>150</v>
      </c>
      <c r="I35" s="621"/>
      <c r="J35" s="621">
        <f t="shared" si="0"/>
        <v>150</v>
      </c>
    </row>
    <row r="36" spans="1:10" ht="141.75" customHeight="1">
      <c r="A36" s="26" t="s">
        <v>43</v>
      </c>
      <c r="B36" s="25" t="s">
        <v>42</v>
      </c>
      <c r="C36" s="27">
        <v>0</v>
      </c>
      <c r="D36" s="20"/>
      <c r="E36" s="20">
        <v>190</v>
      </c>
      <c r="F36" s="20"/>
      <c r="G36" s="20"/>
      <c r="H36" s="32">
        <v>0</v>
      </c>
      <c r="I36" s="626">
        <v>682.8</v>
      </c>
      <c r="J36" s="621">
        <f t="shared" si="0"/>
        <v>682.8</v>
      </c>
    </row>
    <row r="37" spans="1:10" ht="45" hidden="1" customHeight="1" thickBot="1">
      <c r="A37" s="622" t="s">
        <v>36</v>
      </c>
      <c r="B37" s="623" t="s">
        <v>37</v>
      </c>
      <c r="C37" s="624" t="s">
        <v>39</v>
      </c>
      <c r="D37" s="625">
        <v>577.21</v>
      </c>
      <c r="E37" s="625"/>
      <c r="F37" s="625"/>
      <c r="G37" s="625"/>
      <c r="H37" s="33">
        <v>0</v>
      </c>
    </row>
  </sheetData>
  <mergeCells count="13">
    <mergeCell ref="I9:I10"/>
    <mergeCell ref="J9:J10"/>
    <mergeCell ref="B3:J3"/>
    <mergeCell ref="B4:J4"/>
    <mergeCell ref="A6:J7"/>
    <mergeCell ref="H9:H10"/>
    <mergeCell ref="A9:A10"/>
    <mergeCell ref="B9:B10"/>
    <mergeCell ref="C9:C10"/>
    <mergeCell ref="D9:D10"/>
    <mergeCell ref="E9:E10"/>
    <mergeCell ref="F9:F10"/>
    <mergeCell ref="G9:G10"/>
  </mergeCells>
  <pageMargins left="0.33" right="0.3" top="0.75" bottom="0.75" header="0.37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F12" sqref="F12:G12"/>
    </sheetView>
  </sheetViews>
  <sheetFormatPr defaultRowHeight="15"/>
  <cols>
    <col min="1" max="1" width="13.28515625" customWidth="1"/>
    <col min="2" max="2" width="14.42578125" customWidth="1"/>
    <col min="3" max="3" width="16.5703125" customWidth="1"/>
    <col min="4" max="4" width="15.85546875" customWidth="1"/>
    <col min="5" max="5" width="17.140625" customWidth="1"/>
    <col min="6" max="6" width="13.28515625" customWidth="1"/>
    <col min="7" max="7" width="18.140625" customWidth="1"/>
  </cols>
  <sheetData>
    <row r="1" spans="1:8" ht="132.75" customHeight="1">
      <c r="A1" s="426"/>
      <c r="B1" s="426"/>
      <c r="C1" s="426"/>
      <c r="D1" s="426"/>
      <c r="E1" s="426"/>
      <c r="F1" s="708" t="s">
        <v>301</v>
      </c>
      <c r="G1" s="709"/>
      <c r="H1" s="709"/>
    </row>
    <row r="2" spans="1:8">
      <c r="A2" s="426"/>
      <c r="B2" s="426"/>
      <c r="C2" s="426"/>
      <c r="D2" s="426"/>
      <c r="E2" s="426"/>
      <c r="F2" s="714"/>
      <c r="G2" s="714"/>
    </row>
    <row r="3" spans="1:8" ht="42.6" customHeight="1">
      <c r="A3" s="710" t="s">
        <v>302</v>
      </c>
      <c r="B3" s="715"/>
      <c r="C3" s="715"/>
      <c r="D3" s="715"/>
      <c r="E3" s="715"/>
      <c r="F3" s="715"/>
      <c r="G3" s="715"/>
    </row>
    <row r="4" spans="1:8" ht="15.75">
      <c r="A4" s="425"/>
      <c r="B4" s="424"/>
      <c r="C4" s="424"/>
      <c r="D4" s="424"/>
      <c r="E4" s="424"/>
      <c r="F4" s="424"/>
      <c r="G4" s="424"/>
    </row>
    <row r="5" spans="1:8" ht="15.75">
      <c r="A5" s="710" t="s">
        <v>303</v>
      </c>
      <c r="B5" s="710"/>
      <c r="C5" s="710"/>
      <c r="D5" s="710"/>
      <c r="E5" s="710"/>
      <c r="F5" s="710"/>
      <c r="G5" s="710"/>
    </row>
    <row r="6" spans="1:8" ht="15.75">
      <c r="A6" s="423"/>
      <c r="B6" s="423"/>
      <c r="C6" s="423"/>
      <c r="D6" s="423"/>
      <c r="E6" s="423"/>
      <c r="F6" s="423"/>
      <c r="G6" s="422" t="s">
        <v>287</v>
      </c>
    </row>
    <row r="7" spans="1:8" ht="90">
      <c r="A7" s="420" t="s">
        <v>297</v>
      </c>
      <c r="B7" s="421" t="s">
        <v>296</v>
      </c>
      <c r="C7" s="420" t="s">
        <v>295</v>
      </c>
      <c r="D7" s="420" t="s">
        <v>294</v>
      </c>
      <c r="E7" s="420" t="s">
        <v>293</v>
      </c>
      <c r="F7" s="420" t="s">
        <v>292</v>
      </c>
      <c r="G7" s="420" t="s">
        <v>291</v>
      </c>
    </row>
    <row r="8" spans="1:8" ht="15.75">
      <c r="A8" s="419">
        <v>1</v>
      </c>
      <c r="B8" s="419" t="s">
        <v>290</v>
      </c>
      <c r="C8" s="419" t="s">
        <v>289</v>
      </c>
      <c r="D8" s="419" t="s">
        <v>289</v>
      </c>
      <c r="E8" s="419" t="s">
        <v>289</v>
      </c>
      <c r="F8" s="419" t="s">
        <v>289</v>
      </c>
      <c r="G8" s="419" t="s">
        <v>289</v>
      </c>
    </row>
    <row r="9" spans="1:8" ht="15.75">
      <c r="A9" s="418"/>
      <c r="B9" s="417"/>
      <c r="C9" s="417"/>
      <c r="D9" s="416"/>
      <c r="E9" s="416"/>
      <c r="F9" s="416"/>
      <c r="G9" s="415"/>
    </row>
    <row r="10" spans="1:8" ht="51.6" customHeight="1">
      <c r="A10" s="716" t="s">
        <v>288</v>
      </c>
      <c r="B10" s="716"/>
      <c r="C10" s="716"/>
      <c r="D10" s="716"/>
      <c r="E10" s="716"/>
      <c r="F10" s="716"/>
      <c r="G10" s="716"/>
    </row>
    <row r="11" spans="1:8" ht="15.75">
      <c r="A11" s="414"/>
      <c r="B11" s="413"/>
      <c r="C11" s="413"/>
      <c r="D11" s="413"/>
      <c r="E11" s="409"/>
      <c r="F11" s="412"/>
      <c r="G11" s="412" t="s">
        <v>287</v>
      </c>
    </row>
    <row r="12" spans="1:8" ht="15.75">
      <c r="A12" s="726" t="s">
        <v>286</v>
      </c>
      <c r="B12" s="727"/>
      <c r="C12" s="727"/>
      <c r="D12" s="727"/>
      <c r="E12" s="728"/>
      <c r="F12" s="732" t="s">
        <v>285</v>
      </c>
      <c r="G12" s="733"/>
    </row>
    <row r="13" spans="1:8">
      <c r="A13" s="729"/>
      <c r="B13" s="730"/>
      <c r="C13" s="730"/>
      <c r="D13" s="730"/>
      <c r="E13" s="731"/>
      <c r="F13" s="427" t="s">
        <v>304</v>
      </c>
      <c r="G13" s="428" t="s">
        <v>305</v>
      </c>
    </row>
    <row r="14" spans="1:8" ht="59.45" customHeight="1">
      <c r="A14" s="723" t="s">
        <v>306</v>
      </c>
      <c r="B14" s="724"/>
      <c r="C14" s="724"/>
      <c r="D14" s="724"/>
      <c r="E14" s="725"/>
      <c r="F14" s="429">
        <v>168.9</v>
      </c>
      <c r="G14" s="429">
        <v>172.7</v>
      </c>
    </row>
    <row r="15" spans="1:8" ht="15.75">
      <c r="A15" s="409"/>
      <c r="B15" s="409"/>
      <c r="C15" s="409"/>
      <c r="D15" s="409"/>
      <c r="E15" s="409"/>
      <c r="F15" s="410"/>
      <c r="G15" s="409"/>
    </row>
    <row r="16" spans="1:8" ht="15.75">
      <c r="A16" s="409"/>
      <c r="B16" s="409"/>
      <c r="C16" s="409"/>
      <c r="D16" s="409"/>
      <c r="E16" s="409"/>
      <c r="F16" s="410"/>
      <c r="G16" s="409"/>
    </row>
    <row r="17" spans="1:7" ht="15.75">
      <c r="A17" s="409"/>
      <c r="B17" s="409"/>
      <c r="C17" s="409"/>
      <c r="D17" s="409"/>
      <c r="E17" s="409"/>
      <c r="F17" s="410"/>
      <c r="G17" s="409"/>
    </row>
  </sheetData>
  <mergeCells count="8">
    <mergeCell ref="A14:E14"/>
    <mergeCell ref="F1:H1"/>
    <mergeCell ref="F2:G2"/>
    <mergeCell ref="A3:G3"/>
    <mergeCell ref="A5:G5"/>
    <mergeCell ref="A10:G10"/>
    <mergeCell ref="A12:E13"/>
    <mergeCell ref="F12:G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workbookViewId="0">
      <selection activeCell="G9" sqref="G9"/>
    </sheetView>
  </sheetViews>
  <sheetFormatPr defaultColWidth="8.85546875" defaultRowHeight="15.75"/>
  <cols>
    <col min="1" max="1" width="17.7109375" style="447" customWidth="1"/>
    <col min="2" max="2" width="27.28515625" style="447" customWidth="1"/>
    <col min="3" max="3" width="68.7109375" style="447" customWidth="1"/>
    <col min="4" max="16384" width="8.85546875" style="447"/>
  </cols>
  <sheetData>
    <row r="1" spans="1:3" ht="18" customHeight="1">
      <c r="A1" s="447">
        <f ca="1">A1:C11</f>
        <v>0</v>
      </c>
      <c r="C1" s="448" t="s">
        <v>341</v>
      </c>
    </row>
    <row r="2" spans="1:3" ht="82.5" customHeight="1">
      <c r="A2" s="449"/>
      <c r="C2" s="433" t="s">
        <v>446</v>
      </c>
    </row>
    <row r="3" spans="1:3">
      <c r="A3" s="449"/>
    </row>
    <row r="4" spans="1:3" ht="43.15" customHeight="1">
      <c r="A4" s="667" t="s">
        <v>443</v>
      </c>
      <c r="B4" s="667"/>
      <c r="C4" s="667"/>
    </row>
    <row r="5" spans="1:3">
      <c r="A5" s="450"/>
    </row>
    <row r="6" spans="1:3" ht="39.6" customHeight="1">
      <c r="A6" s="679" t="s">
        <v>342</v>
      </c>
      <c r="B6" s="679"/>
      <c r="C6" s="679" t="s">
        <v>444</v>
      </c>
    </row>
    <row r="7" spans="1:3" ht="75">
      <c r="A7" s="436" t="s">
        <v>343</v>
      </c>
      <c r="B7" s="436" t="s">
        <v>445</v>
      </c>
      <c r="C7" s="679"/>
    </row>
    <row r="8" spans="1:3" ht="25.5">
      <c r="A8" s="451">
        <v>538</v>
      </c>
      <c r="B8" s="452"/>
      <c r="C8" s="453" t="s">
        <v>447</v>
      </c>
    </row>
    <row r="9" spans="1:3" ht="81.599999999999994" customHeight="1">
      <c r="A9" s="454">
        <v>538</v>
      </c>
      <c r="B9" s="436" t="s">
        <v>344</v>
      </c>
      <c r="C9" s="455" t="s">
        <v>345</v>
      </c>
    </row>
    <row r="10" spans="1:3" ht="79.900000000000006" customHeight="1">
      <c r="A10" s="454">
        <v>538</v>
      </c>
      <c r="B10" s="436" t="s">
        <v>346</v>
      </c>
      <c r="C10" s="455" t="s">
        <v>345</v>
      </c>
    </row>
    <row r="11" spans="1:3" ht="94.5">
      <c r="A11" s="454">
        <v>538</v>
      </c>
      <c r="B11" s="436" t="s">
        <v>347</v>
      </c>
      <c r="C11" s="455" t="s">
        <v>315</v>
      </c>
    </row>
    <row r="12" spans="1:3" ht="94.5">
      <c r="A12" s="454">
        <v>538</v>
      </c>
      <c r="B12" s="436" t="s">
        <v>348</v>
      </c>
      <c r="C12" s="455" t="s">
        <v>315</v>
      </c>
    </row>
    <row r="13" spans="1:3" ht="94.5">
      <c r="A13" s="454">
        <v>538</v>
      </c>
      <c r="B13" s="436" t="s">
        <v>349</v>
      </c>
      <c r="C13" s="455" t="s">
        <v>319</v>
      </c>
    </row>
    <row r="14" spans="1:3" ht="78.75">
      <c r="A14" s="454">
        <v>538</v>
      </c>
      <c r="B14" s="436" t="s">
        <v>350</v>
      </c>
      <c r="C14" s="455" t="s">
        <v>351</v>
      </c>
    </row>
    <row r="15" spans="1:3" ht="47.25">
      <c r="A15" s="454">
        <v>538</v>
      </c>
      <c r="B15" s="436" t="s">
        <v>352</v>
      </c>
      <c r="C15" s="455" t="s">
        <v>322</v>
      </c>
    </row>
    <row r="16" spans="1:3" ht="94.5">
      <c r="A16" s="454">
        <v>538</v>
      </c>
      <c r="B16" s="436" t="s">
        <v>353</v>
      </c>
      <c r="C16" s="455" t="s">
        <v>354</v>
      </c>
    </row>
    <row r="17" spans="1:3" ht="31.5">
      <c r="A17" s="454">
        <v>538</v>
      </c>
      <c r="B17" s="436" t="s">
        <v>355</v>
      </c>
      <c r="C17" s="455" t="s">
        <v>328</v>
      </c>
    </row>
    <row r="18" spans="1:3" ht="31.5">
      <c r="A18" s="454">
        <v>538</v>
      </c>
      <c r="B18" s="436" t="s">
        <v>356</v>
      </c>
      <c r="C18" s="455" t="s">
        <v>357</v>
      </c>
    </row>
    <row r="19" spans="1:3" ht="94.5">
      <c r="A19" s="454">
        <v>538</v>
      </c>
      <c r="B19" s="436" t="s">
        <v>358</v>
      </c>
      <c r="C19" s="455" t="s">
        <v>330</v>
      </c>
    </row>
    <row r="20" spans="1:3" ht="110.25">
      <c r="A20" s="454">
        <v>538</v>
      </c>
      <c r="B20" s="436" t="s">
        <v>359</v>
      </c>
      <c r="C20" s="455" t="s">
        <v>331</v>
      </c>
    </row>
    <row r="21" spans="1:3" ht="94.5">
      <c r="A21" s="454">
        <v>538</v>
      </c>
      <c r="B21" s="436" t="s">
        <v>360</v>
      </c>
      <c r="C21" s="455" t="s">
        <v>332</v>
      </c>
    </row>
    <row r="22" spans="1:3" ht="110.25">
      <c r="A22" s="454">
        <v>538</v>
      </c>
      <c r="B22" s="436" t="s">
        <v>361</v>
      </c>
      <c r="C22" s="455" t="s">
        <v>333</v>
      </c>
    </row>
    <row r="23" spans="1:3" ht="63">
      <c r="A23" s="454">
        <v>538</v>
      </c>
      <c r="B23" s="436" t="s">
        <v>362</v>
      </c>
      <c r="C23" s="455" t="s">
        <v>363</v>
      </c>
    </row>
    <row r="24" spans="1:3" ht="47.25">
      <c r="A24" s="454">
        <v>538</v>
      </c>
      <c r="B24" s="436" t="s">
        <v>364</v>
      </c>
      <c r="C24" s="455" t="s">
        <v>336</v>
      </c>
    </row>
    <row r="25" spans="1:3" ht="31.5">
      <c r="A25" s="454">
        <v>538</v>
      </c>
      <c r="B25" s="436" t="s">
        <v>365</v>
      </c>
      <c r="C25" s="455" t="s">
        <v>366</v>
      </c>
    </row>
    <row r="26" spans="1:3" ht="31.5">
      <c r="A26" s="454">
        <v>538</v>
      </c>
      <c r="B26" s="436" t="s">
        <v>367</v>
      </c>
      <c r="C26" s="455" t="s">
        <v>339</v>
      </c>
    </row>
    <row r="27" spans="1:3" ht="31.5">
      <c r="A27" s="454">
        <v>538</v>
      </c>
      <c r="B27" s="436" t="s">
        <v>368</v>
      </c>
      <c r="C27" s="455" t="s">
        <v>369</v>
      </c>
    </row>
    <row r="28" spans="1:3" ht="31.5">
      <c r="A28" s="454">
        <v>538</v>
      </c>
      <c r="B28" s="436" t="s">
        <v>370</v>
      </c>
      <c r="C28" s="455" t="s">
        <v>31</v>
      </c>
    </row>
    <row r="29" spans="1:3" ht="31.5">
      <c r="A29" s="454">
        <v>538</v>
      </c>
      <c r="B29" s="436" t="s">
        <v>371</v>
      </c>
      <c r="C29" s="455" t="s">
        <v>42</v>
      </c>
    </row>
    <row r="30" spans="1:3" ht="110.25">
      <c r="A30" s="454">
        <v>538</v>
      </c>
      <c r="B30" s="436" t="s">
        <v>372</v>
      </c>
      <c r="C30" s="455" t="s">
        <v>373</v>
      </c>
    </row>
    <row r="31" spans="1:3" ht="47.25">
      <c r="A31" s="454">
        <v>538</v>
      </c>
      <c r="B31" s="436" t="s">
        <v>374</v>
      </c>
      <c r="C31" s="455" t="s">
        <v>32</v>
      </c>
    </row>
    <row r="32" spans="1:3" ht="63">
      <c r="A32" s="454">
        <v>538</v>
      </c>
      <c r="B32" s="436" t="s">
        <v>375</v>
      </c>
      <c r="C32" s="455" t="s">
        <v>33</v>
      </c>
    </row>
    <row r="33" spans="1:3" ht="47.25">
      <c r="A33" s="454">
        <v>538</v>
      </c>
      <c r="B33" s="436" t="s">
        <v>376</v>
      </c>
      <c r="C33" s="455" t="s">
        <v>377</v>
      </c>
    </row>
    <row r="34" spans="1:3" ht="78.75">
      <c r="A34" s="454">
        <v>538</v>
      </c>
      <c r="B34" s="436" t="s">
        <v>378</v>
      </c>
      <c r="C34" s="455" t="s">
        <v>379</v>
      </c>
    </row>
    <row r="35" spans="1:3" ht="63">
      <c r="A35" s="454">
        <v>538</v>
      </c>
      <c r="B35" s="436" t="s">
        <v>380</v>
      </c>
      <c r="C35" s="455" t="s">
        <v>381</v>
      </c>
    </row>
    <row r="36" spans="1:3" ht="47.25">
      <c r="A36" s="454">
        <v>538</v>
      </c>
      <c r="B36" s="436" t="s">
        <v>382</v>
      </c>
      <c r="C36" s="455" t="s">
        <v>383</v>
      </c>
    </row>
    <row r="37" spans="1:3" ht="38.25" customHeight="1">
      <c r="A37" s="454">
        <v>538</v>
      </c>
      <c r="B37" s="436" t="s">
        <v>384</v>
      </c>
      <c r="C37" s="455" t="s">
        <v>385</v>
      </c>
    </row>
    <row r="38" spans="1:3" ht="31.5">
      <c r="A38" s="454">
        <v>538</v>
      </c>
      <c r="B38" s="436" t="s">
        <v>386</v>
      </c>
      <c r="C38" s="455" t="s">
        <v>387</v>
      </c>
    </row>
    <row r="39" spans="1:3" ht="110.25" customHeight="1">
      <c r="A39" s="454">
        <v>538</v>
      </c>
      <c r="B39" s="436" t="s">
        <v>388</v>
      </c>
      <c r="C39" s="455" t="s">
        <v>389</v>
      </c>
    </row>
    <row r="40" spans="1:3" ht="63" customHeight="1">
      <c r="A40" s="454">
        <v>538</v>
      </c>
      <c r="B40" s="436" t="s">
        <v>390</v>
      </c>
      <c r="C40" s="455" t="s">
        <v>391</v>
      </c>
    </row>
    <row r="41" spans="1:3">
      <c r="A41" s="456"/>
    </row>
    <row r="42" spans="1:3">
      <c r="A42" s="457"/>
    </row>
  </sheetData>
  <mergeCells count="3">
    <mergeCell ref="A4:C4"/>
    <mergeCell ref="A6:B6"/>
    <mergeCell ref="C6:C7"/>
  </mergeCells>
  <pageMargins left="0" right="0" top="0" bottom="0" header="0.31496062992125984" footer="0.31496062992125984"/>
  <pageSetup paperSize="9" scale="88" fitToHeight="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E15"/>
  <sheetViews>
    <sheetView workbookViewId="0">
      <selection activeCell="D13" sqref="D13"/>
    </sheetView>
  </sheetViews>
  <sheetFormatPr defaultColWidth="9.140625" defaultRowHeight="15"/>
  <cols>
    <col min="1" max="1" width="9.85546875" style="500" customWidth="1"/>
    <col min="2" max="2" width="67.5703125" style="513" customWidth="1"/>
    <col min="3" max="3" width="15.7109375" style="513" customWidth="1"/>
    <col min="4" max="4" width="15.7109375" style="562" customWidth="1"/>
    <col min="5" max="5" width="10.5703125" style="500" bestFit="1" customWidth="1"/>
    <col min="6" max="16384" width="9.140625" style="500"/>
  </cols>
  <sheetData>
    <row r="1" spans="1:5" ht="66" customHeight="1">
      <c r="A1" s="734" t="s">
        <v>572</v>
      </c>
      <c r="B1" s="734"/>
      <c r="C1" s="734"/>
      <c r="D1" s="734"/>
    </row>
    <row r="2" spans="1:5">
      <c r="A2" s="734"/>
      <c r="B2" s="734"/>
      <c r="C2" s="734"/>
      <c r="D2" s="734"/>
    </row>
    <row r="3" spans="1:5" ht="51" customHeight="1">
      <c r="A3" s="719" t="s">
        <v>566</v>
      </c>
      <c r="B3" s="719"/>
      <c r="C3" s="719"/>
      <c r="D3" s="719"/>
    </row>
    <row r="4" spans="1:5">
      <c r="A4" s="735" t="s">
        <v>559</v>
      </c>
      <c r="B4" s="735"/>
      <c r="C4" s="735"/>
      <c r="D4" s="735"/>
    </row>
    <row r="5" spans="1:5">
      <c r="A5" s="721" t="s">
        <v>297</v>
      </c>
      <c r="B5" s="721" t="s">
        <v>68</v>
      </c>
      <c r="C5" s="722" t="s">
        <v>285</v>
      </c>
      <c r="D5" s="722"/>
    </row>
    <row r="6" spans="1:5">
      <c r="A6" s="721"/>
      <c r="B6" s="721"/>
      <c r="C6" s="519" t="s">
        <v>304</v>
      </c>
      <c r="D6" s="519" t="s">
        <v>305</v>
      </c>
    </row>
    <row r="7" spans="1:5" ht="27">
      <c r="A7" s="503" t="s">
        <v>430</v>
      </c>
      <c r="B7" s="555" t="s">
        <v>431</v>
      </c>
      <c r="C7" s="551"/>
      <c r="D7" s="551"/>
    </row>
    <row r="8" spans="1:5" ht="32.25">
      <c r="A8" s="506">
        <v>1</v>
      </c>
      <c r="B8" s="556" t="s">
        <v>558</v>
      </c>
      <c r="C8" s="551">
        <v>0</v>
      </c>
      <c r="D8" s="551">
        <v>244.8</v>
      </c>
      <c r="E8" s="557"/>
    </row>
    <row r="9" spans="1:5" ht="16.5">
      <c r="A9" s="506"/>
      <c r="B9" s="556"/>
      <c r="C9" s="551"/>
      <c r="D9" s="551"/>
    </row>
    <row r="10" spans="1:5">
      <c r="A10" s="509"/>
      <c r="B10" s="558" t="s">
        <v>434</v>
      </c>
      <c r="C10" s="552">
        <f>C8+C9</f>
        <v>0</v>
      </c>
      <c r="D10" s="552">
        <f>SUM(D8:D9)</f>
        <v>244.8</v>
      </c>
    </row>
    <row r="11" spans="1:5">
      <c r="A11" s="503" t="s">
        <v>435</v>
      </c>
      <c r="B11" s="555" t="s">
        <v>436</v>
      </c>
      <c r="C11" s="551"/>
      <c r="D11" s="559"/>
    </row>
    <row r="12" spans="1:5" ht="48">
      <c r="A12" s="506">
        <v>1</v>
      </c>
      <c r="B12" s="556" t="s">
        <v>592</v>
      </c>
      <c r="C12" s="551">
        <v>0</v>
      </c>
      <c r="D12" s="551">
        <v>121.4</v>
      </c>
    </row>
    <row r="13" spans="1:5" ht="48">
      <c r="A13" s="506"/>
      <c r="B13" s="556" t="s">
        <v>437</v>
      </c>
      <c r="C13" s="551">
        <v>0</v>
      </c>
      <c r="D13" s="551">
        <v>0</v>
      </c>
    </row>
    <row r="14" spans="1:5">
      <c r="A14" s="506" t="s">
        <v>340</v>
      </c>
      <c r="B14" s="560" t="s">
        <v>434</v>
      </c>
      <c r="C14" s="511">
        <f>C12+C13</f>
        <v>0</v>
      </c>
      <c r="D14" s="511">
        <f>D12+D13</f>
        <v>121.4</v>
      </c>
    </row>
    <row r="15" spans="1:5">
      <c r="C15" s="561"/>
      <c r="D15" s="561"/>
    </row>
  </sheetData>
  <mergeCells count="7">
    <mergeCell ref="A1:D1"/>
    <mergeCell ref="A2:D2"/>
    <mergeCell ref="A3:D3"/>
    <mergeCell ref="A4:D4"/>
    <mergeCell ref="A5:A6"/>
    <mergeCell ref="B5:B6"/>
    <mergeCell ref="C5:D5"/>
  </mergeCells>
  <pageMargins left="1.1811023622047245" right="0.39370078740157483" top="0.78740157480314965" bottom="0.78740157480314965" header="0.31496062992125984" footer="0.31496062992125984"/>
  <pageSetup paperSize="9" scale="78" fitToHeight="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C11"/>
  <sheetViews>
    <sheetView workbookViewId="0">
      <selection sqref="A1:C1"/>
    </sheetView>
  </sheetViews>
  <sheetFormatPr defaultColWidth="9.140625" defaultRowHeight="15"/>
  <cols>
    <col min="1" max="1" width="9.85546875" style="500" customWidth="1"/>
    <col min="2" max="2" width="67.5703125" style="513" customWidth="1"/>
    <col min="3" max="3" width="19.140625" style="514" customWidth="1"/>
    <col min="4" max="16384" width="9.140625" style="500"/>
  </cols>
  <sheetData>
    <row r="1" spans="1:3" ht="63" customHeight="1">
      <c r="A1" s="717" t="s">
        <v>573</v>
      </c>
      <c r="B1" s="718"/>
      <c r="C1" s="718"/>
    </row>
    <row r="2" spans="1:3" ht="20.45" customHeight="1">
      <c r="A2" s="501"/>
      <c r="B2" s="502"/>
      <c r="C2" s="502"/>
    </row>
    <row r="3" spans="1:3" ht="39" customHeight="1">
      <c r="A3" s="719" t="s">
        <v>517</v>
      </c>
      <c r="B3" s="720"/>
      <c r="C3" s="720"/>
    </row>
    <row r="4" spans="1:3">
      <c r="A4" s="721" t="s">
        <v>297</v>
      </c>
      <c r="B4" s="721" t="s">
        <v>68</v>
      </c>
      <c r="C4" s="722" t="s">
        <v>285</v>
      </c>
    </row>
    <row r="5" spans="1:3">
      <c r="A5" s="721"/>
      <c r="B5" s="721"/>
      <c r="C5" s="722"/>
    </row>
    <row r="6" spans="1:3" ht="25.5">
      <c r="A6" s="503" t="s">
        <v>430</v>
      </c>
      <c r="B6" s="504" t="s">
        <v>431</v>
      </c>
      <c r="C6" s="505"/>
    </row>
    <row r="7" spans="1:3" ht="45">
      <c r="A7" s="506">
        <v>1</v>
      </c>
      <c r="B7" s="507" t="s">
        <v>515</v>
      </c>
      <c r="C7" s="508">
        <v>0</v>
      </c>
    </row>
    <row r="8" spans="1:3">
      <c r="A8" s="509"/>
      <c r="B8" s="510" t="s">
        <v>434</v>
      </c>
      <c r="C8" s="511">
        <f>C7</f>
        <v>0</v>
      </c>
    </row>
    <row r="9" spans="1:3">
      <c r="A9" s="503" t="s">
        <v>435</v>
      </c>
      <c r="B9" s="504" t="s">
        <v>436</v>
      </c>
      <c r="C9" s="511"/>
    </row>
    <row r="10" spans="1:3" ht="45">
      <c r="A10" s="506">
        <v>1</v>
      </c>
      <c r="B10" s="507" t="s">
        <v>437</v>
      </c>
      <c r="C10" s="508">
        <v>0</v>
      </c>
    </row>
    <row r="11" spans="1:3">
      <c r="A11" s="506" t="s">
        <v>340</v>
      </c>
      <c r="B11" s="512" t="s">
        <v>434</v>
      </c>
      <c r="C11" s="511">
        <f>C10</f>
        <v>0</v>
      </c>
    </row>
  </sheetData>
  <mergeCells count="5">
    <mergeCell ref="A1:C1"/>
    <mergeCell ref="A3:C3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sqref="A1:D1"/>
    </sheetView>
  </sheetViews>
  <sheetFormatPr defaultColWidth="9.140625" defaultRowHeight="15"/>
  <cols>
    <col min="1" max="1" width="7" style="500" customWidth="1"/>
    <col min="2" max="2" width="59.42578125" style="513" customWidth="1"/>
    <col min="3" max="3" width="11" style="514" customWidth="1"/>
    <col min="4" max="4" width="9.7109375" style="500" customWidth="1"/>
    <col min="5" max="16384" width="9.140625" style="500"/>
  </cols>
  <sheetData>
    <row r="1" spans="1:4" ht="63" customHeight="1">
      <c r="A1" s="717" t="s">
        <v>574</v>
      </c>
      <c r="B1" s="717"/>
      <c r="C1" s="717"/>
      <c r="D1" s="717"/>
    </row>
    <row r="2" spans="1:4" ht="20.45" customHeight="1">
      <c r="A2" s="501"/>
      <c r="B2" s="502"/>
      <c r="C2" s="502"/>
    </row>
    <row r="3" spans="1:4" ht="39" customHeight="1">
      <c r="A3" s="736" t="s">
        <v>518</v>
      </c>
      <c r="B3" s="736"/>
      <c r="C3" s="736"/>
      <c r="D3" s="736"/>
    </row>
    <row r="4" spans="1:4">
      <c r="A4" s="721" t="s">
        <v>297</v>
      </c>
      <c r="B4" s="721" t="s">
        <v>68</v>
      </c>
      <c r="C4" s="722" t="s">
        <v>285</v>
      </c>
      <c r="D4" s="722"/>
    </row>
    <row r="5" spans="1:4">
      <c r="A5" s="721"/>
      <c r="B5" s="721"/>
      <c r="C5" s="515">
        <v>2021</v>
      </c>
      <c r="D5" s="516">
        <v>2022</v>
      </c>
    </row>
    <row r="6" spans="1:4" ht="25.5">
      <c r="A6" s="503" t="s">
        <v>430</v>
      </c>
      <c r="B6" s="504" t="s">
        <v>431</v>
      </c>
      <c r="C6" s="505"/>
      <c r="D6" s="505"/>
    </row>
    <row r="7" spans="1:4" ht="45">
      <c r="A7" s="506">
        <v>1</v>
      </c>
      <c r="B7" s="507" t="s">
        <v>515</v>
      </c>
      <c r="C7" s="508">
        <v>0</v>
      </c>
      <c r="D7" s="508">
        <v>0</v>
      </c>
    </row>
    <row r="8" spans="1:4">
      <c r="A8" s="509"/>
      <c r="B8" s="510" t="s">
        <v>434</v>
      </c>
      <c r="C8" s="511">
        <f>C7</f>
        <v>0</v>
      </c>
      <c r="D8" s="511">
        <f>D7</f>
        <v>0</v>
      </c>
    </row>
    <row r="9" spans="1:4">
      <c r="A9" s="503" t="s">
        <v>435</v>
      </c>
      <c r="B9" s="504" t="s">
        <v>436</v>
      </c>
      <c r="C9" s="511"/>
      <c r="D9" s="511"/>
    </row>
    <row r="10" spans="1:4" ht="45">
      <c r="A10" s="506">
        <v>1</v>
      </c>
      <c r="B10" s="507" t="s">
        <v>437</v>
      </c>
      <c r="C10" s="508">
        <v>0</v>
      </c>
      <c r="D10" s="508">
        <v>0</v>
      </c>
    </row>
    <row r="11" spans="1:4">
      <c r="A11" s="506" t="s">
        <v>340</v>
      </c>
      <c r="B11" s="512" t="s">
        <v>434</v>
      </c>
      <c r="C11" s="511">
        <f>C10</f>
        <v>0</v>
      </c>
      <c r="D11" s="511">
        <f>D10</f>
        <v>0</v>
      </c>
    </row>
  </sheetData>
  <mergeCells count="5">
    <mergeCell ref="A1:D1"/>
    <mergeCell ref="A3:D3"/>
    <mergeCell ref="A4:A5"/>
    <mergeCell ref="B4:B5"/>
    <mergeCell ref="C4:D4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G29"/>
  <sheetViews>
    <sheetView view="pageBreakPreview" zoomScaleNormal="100" zoomScaleSheetLayoutView="100" workbookViewId="0">
      <selection sqref="A1:E1"/>
    </sheetView>
  </sheetViews>
  <sheetFormatPr defaultColWidth="9.140625" defaultRowHeight="15"/>
  <cols>
    <col min="1" max="1" width="5.5703125" style="584" customWidth="1"/>
    <col min="2" max="2" width="25.5703125" style="584" customWidth="1"/>
    <col min="3" max="3" width="21.7109375" style="584" customWidth="1"/>
    <col min="4" max="4" width="19.42578125" style="584" customWidth="1"/>
    <col min="5" max="5" width="25.85546875" style="584" customWidth="1"/>
    <col min="6" max="254" width="9.140625" style="584"/>
    <col min="255" max="255" width="5.5703125" style="584" customWidth="1"/>
    <col min="256" max="256" width="23" style="584" customWidth="1"/>
    <col min="257" max="257" width="29.140625" style="584" customWidth="1"/>
    <col min="258" max="258" width="14.7109375" style="584" customWidth="1"/>
    <col min="259" max="259" width="14.140625" style="584" customWidth="1"/>
    <col min="260" max="260" width="15" style="584" customWidth="1"/>
    <col min="261" max="261" width="39.42578125" style="584" customWidth="1"/>
    <col min="262" max="510" width="9.140625" style="584"/>
    <col min="511" max="511" width="5.5703125" style="584" customWidth="1"/>
    <col min="512" max="512" width="23" style="584" customWidth="1"/>
    <col min="513" max="513" width="29.140625" style="584" customWidth="1"/>
    <col min="514" max="514" width="14.7109375" style="584" customWidth="1"/>
    <col min="515" max="515" width="14.140625" style="584" customWidth="1"/>
    <col min="516" max="516" width="15" style="584" customWidth="1"/>
    <col min="517" max="517" width="39.42578125" style="584" customWidth="1"/>
    <col min="518" max="766" width="9.140625" style="584"/>
    <col min="767" max="767" width="5.5703125" style="584" customWidth="1"/>
    <col min="768" max="768" width="23" style="584" customWidth="1"/>
    <col min="769" max="769" width="29.140625" style="584" customWidth="1"/>
    <col min="770" max="770" width="14.7109375" style="584" customWidth="1"/>
    <col min="771" max="771" width="14.140625" style="584" customWidth="1"/>
    <col min="772" max="772" width="15" style="584" customWidth="1"/>
    <col min="773" max="773" width="39.42578125" style="584" customWidth="1"/>
    <col min="774" max="1022" width="9.140625" style="584"/>
    <col min="1023" max="1023" width="5.5703125" style="584" customWidth="1"/>
    <col min="1024" max="1024" width="23" style="584" customWidth="1"/>
    <col min="1025" max="1025" width="29.140625" style="584" customWidth="1"/>
    <col min="1026" max="1026" width="14.7109375" style="584" customWidth="1"/>
    <col min="1027" max="1027" width="14.140625" style="584" customWidth="1"/>
    <col min="1028" max="1028" width="15" style="584" customWidth="1"/>
    <col min="1029" max="1029" width="39.42578125" style="584" customWidth="1"/>
    <col min="1030" max="1278" width="9.140625" style="584"/>
    <col min="1279" max="1279" width="5.5703125" style="584" customWidth="1"/>
    <col min="1280" max="1280" width="23" style="584" customWidth="1"/>
    <col min="1281" max="1281" width="29.140625" style="584" customWidth="1"/>
    <col min="1282" max="1282" width="14.7109375" style="584" customWidth="1"/>
    <col min="1283" max="1283" width="14.140625" style="584" customWidth="1"/>
    <col min="1284" max="1284" width="15" style="584" customWidth="1"/>
    <col min="1285" max="1285" width="39.42578125" style="584" customWidth="1"/>
    <col min="1286" max="1534" width="9.140625" style="584"/>
    <col min="1535" max="1535" width="5.5703125" style="584" customWidth="1"/>
    <col min="1536" max="1536" width="23" style="584" customWidth="1"/>
    <col min="1537" max="1537" width="29.140625" style="584" customWidth="1"/>
    <col min="1538" max="1538" width="14.7109375" style="584" customWidth="1"/>
    <col min="1539" max="1539" width="14.140625" style="584" customWidth="1"/>
    <col min="1540" max="1540" width="15" style="584" customWidth="1"/>
    <col min="1541" max="1541" width="39.42578125" style="584" customWidth="1"/>
    <col min="1542" max="1790" width="9.140625" style="584"/>
    <col min="1791" max="1791" width="5.5703125" style="584" customWidth="1"/>
    <col min="1792" max="1792" width="23" style="584" customWidth="1"/>
    <col min="1793" max="1793" width="29.140625" style="584" customWidth="1"/>
    <col min="1794" max="1794" width="14.7109375" style="584" customWidth="1"/>
    <col min="1795" max="1795" width="14.140625" style="584" customWidth="1"/>
    <col min="1796" max="1796" width="15" style="584" customWidth="1"/>
    <col min="1797" max="1797" width="39.42578125" style="584" customWidth="1"/>
    <col min="1798" max="2046" width="9.140625" style="584"/>
    <col min="2047" max="2047" width="5.5703125" style="584" customWidth="1"/>
    <col min="2048" max="2048" width="23" style="584" customWidth="1"/>
    <col min="2049" max="2049" width="29.140625" style="584" customWidth="1"/>
    <col min="2050" max="2050" width="14.7109375" style="584" customWidth="1"/>
    <col min="2051" max="2051" width="14.140625" style="584" customWidth="1"/>
    <col min="2052" max="2052" width="15" style="584" customWidth="1"/>
    <col min="2053" max="2053" width="39.42578125" style="584" customWidth="1"/>
    <col min="2054" max="2302" width="9.140625" style="584"/>
    <col min="2303" max="2303" width="5.5703125" style="584" customWidth="1"/>
    <col min="2304" max="2304" width="23" style="584" customWidth="1"/>
    <col min="2305" max="2305" width="29.140625" style="584" customWidth="1"/>
    <col min="2306" max="2306" width="14.7109375" style="584" customWidth="1"/>
    <col min="2307" max="2307" width="14.140625" style="584" customWidth="1"/>
    <col min="2308" max="2308" width="15" style="584" customWidth="1"/>
    <col min="2309" max="2309" width="39.42578125" style="584" customWidth="1"/>
    <col min="2310" max="2558" width="9.140625" style="584"/>
    <col min="2559" max="2559" width="5.5703125" style="584" customWidth="1"/>
    <col min="2560" max="2560" width="23" style="584" customWidth="1"/>
    <col min="2561" max="2561" width="29.140625" style="584" customWidth="1"/>
    <col min="2562" max="2562" width="14.7109375" style="584" customWidth="1"/>
    <col min="2563" max="2563" width="14.140625" style="584" customWidth="1"/>
    <col min="2564" max="2564" width="15" style="584" customWidth="1"/>
    <col min="2565" max="2565" width="39.42578125" style="584" customWidth="1"/>
    <col min="2566" max="2814" width="9.140625" style="584"/>
    <col min="2815" max="2815" width="5.5703125" style="584" customWidth="1"/>
    <col min="2816" max="2816" width="23" style="584" customWidth="1"/>
    <col min="2817" max="2817" width="29.140625" style="584" customWidth="1"/>
    <col min="2818" max="2818" width="14.7109375" style="584" customWidth="1"/>
    <col min="2819" max="2819" width="14.140625" style="584" customWidth="1"/>
    <col min="2820" max="2820" width="15" style="584" customWidth="1"/>
    <col min="2821" max="2821" width="39.42578125" style="584" customWidth="1"/>
    <col min="2822" max="3070" width="9.140625" style="584"/>
    <col min="3071" max="3071" width="5.5703125" style="584" customWidth="1"/>
    <col min="3072" max="3072" width="23" style="584" customWidth="1"/>
    <col min="3073" max="3073" width="29.140625" style="584" customWidth="1"/>
    <col min="3074" max="3074" width="14.7109375" style="584" customWidth="1"/>
    <col min="3075" max="3075" width="14.140625" style="584" customWidth="1"/>
    <col min="3076" max="3076" width="15" style="584" customWidth="1"/>
    <col min="3077" max="3077" width="39.42578125" style="584" customWidth="1"/>
    <col min="3078" max="3326" width="9.140625" style="584"/>
    <col min="3327" max="3327" width="5.5703125" style="584" customWidth="1"/>
    <col min="3328" max="3328" width="23" style="584" customWidth="1"/>
    <col min="3329" max="3329" width="29.140625" style="584" customWidth="1"/>
    <col min="3330" max="3330" width="14.7109375" style="584" customWidth="1"/>
    <col min="3331" max="3331" width="14.140625" style="584" customWidth="1"/>
    <col min="3332" max="3332" width="15" style="584" customWidth="1"/>
    <col min="3333" max="3333" width="39.42578125" style="584" customWidth="1"/>
    <col min="3334" max="3582" width="9.140625" style="584"/>
    <col min="3583" max="3583" width="5.5703125" style="584" customWidth="1"/>
    <col min="3584" max="3584" width="23" style="584" customWidth="1"/>
    <col min="3585" max="3585" width="29.140625" style="584" customWidth="1"/>
    <col min="3586" max="3586" width="14.7109375" style="584" customWidth="1"/>
    <col min="3587" max="3587" width="14.140625" style="584" customWidth="1"/>
    <col min="3588" max="3588" width="15" style="584" customWidth="1"/>
    <col min="3589" max="3589" width="39.42578125" style="584" customWidth="1"/>
    <col min="3590" max="3838" width="9.140625" style="584"/>
    <col min="3839" max="3839" width="5.5703125" style="584" customWidth="1"/>
    <col min="3840" max="3840" width="23" style="584" customWidth="1"/>
    <col min="3841" max="3841" width="29.140625" style="584" customWidth="1"/>
    <col min="3842" max="3842" width="14.7109375" style="584" customWidth="1"/>
    <col min="3843" max="3843" width="14.140625" style="584" customWidth="1"/>
    <col min="3844" max="3844" width="15" style="584" customWidth="1"/>
    <col min="3845" max="3845" width="39.42578125" style="584" customWidth="1"/>
    <col min="3846" max="4094" width="9.140625" style="584"/>
    <col min="4095" max="4095" width="5.5703125" style="584" customWidth="1"/>
    <col min="4096" max="4096" width="23" style="584" customWidth="1"/>
    <col min="4097" max="4097" width="29.140625" style="584" customWidth="1"/>
    <col min="4098" max="4098" width="14.7109375" style="584" customWidth="1"/>
    <col min="4099" max="4099" width="14.140625" style="584" customWidth="1"/>
    <col min="4100" max="4100" width="15" style="584" customWidth="1"/>
    <col min="4101" max="4101" width="39.42578125" style="584" customWidth="1"/>
    <col min="4102" max="4350" width="9.140625" style="584"/>
    <col min="4351" max="4351" width="5.5703125" style="584" customWidth="1"/>
    <col min="4352" max="4352" width="23" style="584" customWidth="1"/>
    <col min="4353" max="4353" width="29.140625" style="584" customWidth="1"/>
    <col min="4354" max="4354" width="14.7109375" style="584" customWidth="1"/>
    <col min="4355" max="4355" width="14.140625" style="584" customWidth="1"/>
    <col min="4356" max="4356" width="15" style="584" customWidth="1"/>
    <col min="4357" max="4357" width="39.42578125" style="584" customWidth="1"/>
    <col min="4358" max="4606" width="9.140625" style="584"/>
    <col min="4607" max="4607" width="5.5703125" style="584" customWidth="1"/>
    <col min="4608" max="4608" width="23" style="584" customWidth="1"/>
    <col min="4609" max="4609" width="29.140625" style="584" customWidth="1"/>
    <col min="4610" max="4610" width="14.7109375" style="584" customWidth="1"/>
    <col min="4611" max="4611" width="14.140625" style="584" customWidth="1"/>
    <col min="4612" max="4612" width="15" style="584" customWidth="1"/>
    <col min="4613" max="4613" width="39.42578125" style="584" customWidth="1"/>
    <col min="4614" max="4862" width="9.140625" style="584"/>
    <col min="4863" max="4863" width="5.5703125" style="584" customWidth="1"/>
    <col min="4864" max="4864" width="23" style="584" customWidth="1"/>
    <col min="4865" max="4865" width="29.140625" style="584" customWidth="1"/>
    <col min="4866" max="4866" width="14.7109375" style="584" customWidth="1"/>
    <col min="4867" max="4867" width="14.140625" style="584" customWidth="1"/>
    <col min="4868" max="4868" width="15" style="584" customWidth="1"/>
    <col min="4869" max="4869" width="39.42578125" style="584" customWidth="1"/>
    <col min="4870" max="5118" width="9.140625" style="584"/>
    <col min="5119" max="5119" width="5.5703125" style="584" customWidth="1"/>
    <col min="5120" max="5120" width="23" style="584" customWidth="1"/>
    <col min="5121" max="5121" width="29.140625" style="584" customWidth="1"/>
    <col min="5122" max="5122" width="14.7109375" style="584" customWidth="1"/>
    <col min="5123" max="5123" width="14.140625" style="584" customWidth="1"/>
    <col min="5124" max="5124" width="15" style="584" customWidth="1"/>
    <col min="5125" max="5125" width="39.42578125" style="584" customWidth="1"/>
    <col min="5126" max="5374" width="9.140625" style="584"/>
    <col min="5375" max="5375" width="5.5703125" style="584" customWidth="1"/>
    <col min="5376" max="5376" width="23" style="584" customWidth="1"/>
    <col min="5377" max="5377" width="29.140625" style="584" customWidth="1"/>
    <col min="5378" max="5378" width="14.7109375" style="584" customWidth="1"/>
    <col min="5379" max="5379" width="14.140625" style="584" customWidth="1"/>
    <col min="5380" max="5380" width="15" style="584" customWidth="1"/>
    <col min="5381" max="5381" width="39.42578125" style="584" customWidth="1"/>
    <col min="5382" max="5630" width="9.140625" style="584"/>
    <col min="5631" max="5631" width="5.5703125" style="584" customWidth="1"/>
    <col min="5632" max="5632" width="23" style="584" customWidth="1"/>
    <col min="5633" max="5633" width="29.140625" style="584" customWidth="1"/>
    <col min="5634" max="5634" width="14.7109375" style="584" customWidth="1"/>
    <col min="5635" max="5635" width="14.140625" style="584" customWidth="1"/>
    <col min="5636" max="5636" width="15" style="584" customWidth="1"/>
    <col min="5637" max="5637" width="39.42578125" style="584" customWidth="1"/>
    <col min="5638" max="5886" width="9.140625" style="584"/>
    <col min="5887" max="5887" width="5.5703125" style="584" customWidth="1"/>
    <col min="5888" max="5888" width="23" style="584" customWidth="1"/>
    <col min="5889" max="5889" width="29.140625" style="584" customWidth="1"/>
    <col min="5890" max="5890" width="14.7109375" style="584" customWidth="1"/>
    <col min="5891" max="5891" width="14.140625" style="584" customWidth="1"/>
    <col min="5892" max="5892" width="15" style="584" customWidth="1"/>
    <col min="5893" max="5893" width="39.42578125" style="584" customWidth="1"/>
    <col min="5894" max="6142" width="9.140625" style="584"/>
    <col min="6143" max="6143" width="5.5703125" style="584" customWidth="1"/>
    <col min="6144" max="6144" width="23" style="584" customWidth="1"/>
    <col min="6145" max="6145" width="29.140625" style="584" customWidth="1"/>
    <col min="6146" max="6146" width="14.7109375" style="584" customWidth="1"/>
    <col min="6147" max="6147" width="14.140625" style="584" customWidth="1"/>
    <col min="6148" max="6148" width="15" style="584" customWidth="1"/>
    <col min="6149" max="6149" width="39.42578125" style="584" customWidth="1"/>
    <col min="6150" max="6398" width="9.140625" style="584"/>
    <col min="6399" max="6399" width="5.5703125" style="584" customWidth="1"/>
    <col min="6400" max="6400" width="23" style="584" customWidth="1"/>
    <col min="6401" max="6401" width="29.140625" style="584" customWidth="1"/>
    <col min="6402" max="6402" width="14.7109375" style="584" customWidth="1"/>
    <col min="6403" max="6403" width="14.140625" style="584" customWidth="1"/>
    <col min="6404" max="6404" width="15" style="584" customWidth="1"/>
    <col min="6405" max="6405" width="39.42578125" style="584" customWidth="1"/>
    <col min="6406" max="6654" width="9.140625" style="584"/>
    <col min="6655" max="6655" width="5.5703125" style="584" customWidth="1"/>
    <col min="6656" max="6656" width="23" style="584" customWidth="1"/>
    <col min="6657" max="6657" width="29.140625" style="584" customWidth="1"/>
    <col min="6658" max="6658" width="14.7109375" style="584" customWidth="1"/>
    <col min="6659" max="6659" width="14.140625" style="584" customWidth="1"/>
    <col min="6660" max="6660" width="15" style="584" customWidth="1"/>
    <col min="6661" max="6661" width="39.42578125" style="584" customWidth="1"/>
    <col min="6662" max="6910" width="9.140625" style="584"/>
    <col min="6911" max="6911" width="5.5703125" style="584" customWidth="1"/>
    <col min="6912" max="6912" width="23" style="584" customWidth="1"/>
    <col min="6913" max="6913" width="29.140625" style="584" customWidth="1"/>
    <col min="6914" max="6914" width="14.7109375" style="584" customWidth="1"/>
    <col min="6915" max="6915" width="14.140625" style="584" customWidth="1"/>
    <col min="6916" max="6916" width="15" style="584" customWidth="1"/>
    <col min="6917" max="6917" width="39.42578125" style="584" customWidth="1"/>
    <col min="6918" max="7166" width="9.140625" style="584"/>
    <col min="7167" max="7167" width="5.5703125" style="584" customWidth="1"/>
    <col min="7168" max="7168" width="23" style="584" customWidth="1"/>
    <col min="7169" max="7169" width="29.140625" style="584" customWidth="1"/>
    <col min="7170" max="7170" width="14.7109375" style="584" customWidth="1"/>
    <col min="7171" max="7171" width="14.140625" style="584" customWidth="1"/>
    <col min="7172" max="7172" width="15" style="584" customWidth="1"/>
    <col min="7173" max="7173" width="39.42578125" style="584" customWidth="1"/>
    <col min="7174" max="7422" width="9.140625" style="584"/>
    <col min="7423" max="7423" width="5.5703125" style="584" customWidth="1"/>
    <col min="7424" max="7424" width="23" style="584" customWidth="1"/>
    <col min="7425" max="7425" width="29.140625" style="584" customWidth="1"/>
    <col min="7426" max="7426" width="14.7109375" style="584" customWidth="1"/>
    <col min="7427" max="7427" width="14.140625" style="584" customWidth="1"/>
    <col min="7428" max="7428" width="15" style="584" customWidth="1"/>
    <col min="7429" max="7429" width="39.42578125" style="584" customWidth="1"/>
    <col min="7430" max="7678" width="9.140625" style="584"/>
    <col min="7679" max="7679" width="5.5703125" style="584" customWidth="1"/>
    <col min="7680" max="7680" width="23" style="584" customWidth="1"/>
    <col min="7681" max="7681" width="29.140625" style="584" customWidth="1"/>
    <col min="7682" max="7682" width="14.7109375" style="584" customWidth="1"/>
    <col min="7683" max="7683" width="14.140625" style="584" customWidth="1"/>
    <col min="7684" max="7684" width="15" style="584" customWidth="1"/>
    <col min="7685" max="7685" width="39.42578125" style="584" customWidth="1"/>
    <col min="7686" max="7934" width="9.140625" style="584"/>
    <col min="7935" max="7935" width="5.5703125" style="584" customWidth="1"/>
    <col min="7936" max="7936" width="23" style="584" customWidth="1"/>
    <col min="7937" max="7937" width="29.140625" style="584" customWidth="1"/>
    <col min="7938" max="7938" width="14.7109375" style="584" customWidth="1"/>
    <col min="7939" max="7939" width="14.140625" style="584" customWidth="1"/>
    <col min="7940" max="7940" width="15" style="584" customWidth="1"/>
    <col min="7941" max="7941" width="39.42578125" style="584" customWidth="1"/>
    <col min="7942" max="8190" width="9.140625" style="584"/>
    <col min="8191" max="8191" width="5.5703125" style="584" customWidth="1"/>
    <col min="8192" max="8192" width="23" style="584" customWidth="1"/>
    <col min="8193" max="8193" width="29.140625" style="584" customWidth="1"/>
    <col min="8194" max="8194" width="14.7109375" style="584" customWidth="1"/>
    <col min="8195" max="8195" width="14.140625" style="584" customWidth="1"/>
    <col min="8196" max="8196" width="15" style="584" customWidth="1"/>
    <col min="8197" max="8197" width="39.42578125" style="584" customWidth="1"/>
    <col min="8198" max="8446" width="9.140625" style="584"/>
    <col min="8447" max="8447" width="5.5703125" style="584" customWidth="1"/>
    <col min="8448" max="8448" width="23" style="584" customWidth="1"/>
    <col min="8449" max="8449" width="29.140625" style="584" customWidth="1"/>
    <col min="8450" max="8450" width="14.7109375" style="584" customWidth="1"/>
    <col min="8451" max="8451" width="14.140625" style="584" customWidth="1"/>
    <col min="8452" max="8452" width="15" style="584" customWidth="1"/>
    <col min="8453" max="8453" width="39.42578125" style="584" customWidth="1"/>
    <col min="8454" max="8702" width="9.140625" style="584"/>
    <col min="8703" max="8703" width="5.5703125" style="584" customWidth="1"/>
    <col min="8704" max="8704" width="23" style="584" customWidth="1"/>
    <col min="8705" max="8705" width="29.140625" style="584" customWidth="1"/>
    <col min="8706" max="8706" width="14.7109375" style="584" customWidth="1"/>
    <col min="8707" max="8707" width="14.140625" style="584" customWidth="1"/>
    <col min="8708" max="8708" width="15" style="584" customWidth="1"/>
    <col min="8709" max="8709" width="39.42578125" style="584" customWidth="1"/>
    <col min="8710" max="8958" width="9.140625" style="584"/>
    <col min="8959" max="8959" width="5.5703125" style="584" customWidth="1"/>
    <col min="8960" max="8960" width="23" style="584" customWidth="1"/>
    <col min="8961" max="8961" width="29.140625" style="584" customWidth="1"/>
    <col min="8962" max="8962" width="14.7109375" style="584" customWidth="1"/>
    <col min="8963" max="8963" width="14.140625" style="584" customWidth="1"/>
    <col min="8964" max="8964" width="15" style="584" customWidth="1"/>
    <col min="8965" max="8965" width="39.42578125" style="584" customWidth="1"/>
    <col min="8966" max="9214" width="9.140625" style="584"/>
    <col min="9215" max="9215" width="5.5703125" style="584" customWidth="1"/>
    <col min="9216" max="9216" width="23" style="584" customWidth="1"/>
    <col min="9217" max="9217" width="29.140625" style="584" customWidth="1"/>
    <col min="9218" max="9218" width="14.7109375" style="584" customWidth="1"/>
    <col min="9219" max="9219" width="14.140625" style="584" customWidth="1"/>
    <col min="9220" max="9220" width="15" style="584" customWidth="1"/>
    <col min="9221" max="9221" width="39.42578125" style="584" customWidth="1"/>
    <col min="9222" max="9470" width="9.140625" style="584"/>
    <col min="9471" max="9471" width="5.5703125" style="584" customWidth="1"/>
    <col min="9472" max="9472" width="23" style="584" customWidth="1"/>
    <col min="9473" max="9473" width="29.140625" style="584" customWidth="1"/>
    <col min="9474" max="9474" width="14.7109375" style="584" customWidth="1"/>
    <col min="9475" max="9475" width="14.140625" style="584" customWidth="1"/>
    <col min="9476" max="9476" width="15" style="584" customWidth="1"/>
    <col min="9477" max="9477" width="39.42578125" style="584" customWidth="1"/>
    <col min="9478" max="9726" width="9.140625" style="584"/>
    <col min="9727" max="9727" width="5.5703125" style="584" customWidth="1"/>
    <col min="9728" max="9728" width="23" style="584" customWidth="1"/>
    <col min="9729" max="9729" width="29.140625" style="584" customWidth="1"/>
    <col min="9730" max="9730" width="14.7109375" style="584" customWidth="1"/>
    <col min="9731" max="9731" width="14.140625" style="584" customWidth="1"/>
    <col min="9732" max="9732" width="15" style="584" customWidth="1"/>
    <col min="9733" max="9733" width="39.42578125" style="584" customWidth="1"/>
    <col min="9734" max="9982" width="9.140625" style="584"/>
    <col min="9983" max="9983" width="5.5703125" style="584" customWidth="1"/>
    <col min="9984" max="9984" width="23" style="584" customWidth="1"/>
    <col min="9985" max="9985" width="29.140625" style="584" customWidth="1"/>
    <col min="9986" max="9986" width="14.7109375" style="584" customWidth="1"/>
    <col min="9987" max="9987" width="14.140625" style="584" customWidth="1"/>
    <col min="9988" max="9988" width="15" style="584" customWidth="1"/>
    <col min="9989" max="9989" width="39.42578125" style="584" customWidth="1"/>
    <col min="9990" max="10238" width="9.140625" style="584"/>
    <col min="10239" max="10239" width="5.5703125" style="584" customWidth="1"/>
    <col min="10240" max="10240" width="23" style="584" customWidth="1"/>
    <col min="10241" max="10241" width="29.140625" style="584" customWidth="1"/>
    <col min="10242" max="10242" width="14.7109375" style="584" customWidth="1"/>
    <col min="10243" max="10243" width="14.140625" style="584" customWidth="1"/>
    <col min="10244" max="10244" width="15" style="584" customWidth="1"/>
    <col min="10245" max="10245" width="39.42578125" style="584" customWidth="1"/>
    <col min="10246" max="10494" width="9.140625" style="584"/>
    <col min="10495" max="10495" width="5.5703125" style="584" customWidth="1"/>
    <col min="10496" max="10496" width="23" style="584" customWidth="1"/>
    <col min="10497" max="10497" width="29.140625" style="584" customWidth="1"/>
    <col min="10498" max="10498" width="14.7109375" style="584" customWidth="1"/>
    <col min="10499" max="10499" width="14.140625" style="584" customWidth="1"/>
    <col min="10500" max="10500" width="15" style="584" customWidth="1"/>
    <col min="10501" max="10501" width="39.42578125" style="584" customWidth="1"/>
    <col min="10502" max="10750" width="9.140625" style="584"/>
    <col min="10751" max="10751" width="5.5703125" style="584" customWidth="1"/>
    <col min="10752" max="10752" width="23" style="584" customWidth="1"/>
    <col min="10753" max="10753" width="29.140625" style="584" customWidth="1"/>
    <col min="10754" max="10754" width="14.7109375" style="584" customWidth="1"/>
    <col min="10755" max="10755" width="14.140625" style="584" customWidth="1"/>
    <col min="10756" max="10756" width="15" style="584" customWidth="1"/>
    <col min="10757" max="10757" width="39.42578125" style="584" customWidth="1"/>
    <col min="10758" max="11006" width="9.140625" style="584"/>
    <col min="11007" max="11007" width="5.5703125" style="584" customWidth="1"/>
    <col min="11008" max="11008" width="23" style="584" customWidth="1"/>
    <col min="11009" max="11009" width="29.140625" style="584" customWidth="1"/>
    <col min="11010" max="11010" width="14.7109375" style="584" customWidth="1"/>
    <col min="11011" max="11011" width="14.140625" style="584" customWidth="1"/>
    <col min="11012" max="11012" width="15" style="584" customWidth="1"/>
    <col min="11013" max="11013" width="39.42578125" style="584" customWidth="1"/>
    <col min="11014" max="11262" width="9.140625" style="584"/>
    <col min="11263" max="11263" width="5.5703125" style="584" customWidth="1"/>
    <col min="11264" max="11264" width="23" style="584" customWidth="1"/>
    <col min="11265" max="11265" width="29.140625" style="584" customWidth="1"/>
    <col min="11266" max="11266" width="14.7109375" style="584" customWidth="1"/>
    <col min="11267" max="11267" width="14.140625" style="584" customWidth="1"/>
    <col min="11268" max="11268" width="15" style="584" customWidth="1"/>
    <col min="11269" max="11269" width="39.42578125" style="584" customWidth="1"/>
    <col min="11270" max="11518" width="9.140625" style="584"/>
    <col min="11519" max="11519" width="5.5703125" style="584" customWidth="1"/>
    <col min="11520" max="11520" width="23" style="584" customWidth="1"/>
    <col min="11521" max="11521" width="29.140625" style="584" customWidth="1"/>
    <col min="11522" max="11522" width="14.7109375" style="584" customWidth="1"/>
    <col min="11523" max="11523" width="14.140625" style="584" customWidth="1"/>
    <col min="11524" max="11524" width="15" style="584" customWidth="1"/>
    <col min="11525" max="11525" width="39.42578125" style="584" customWidth="1"/>
    <col min="11526" max="11774" width="9.140625" style="584"/>
    <col min="11775" max="11775" width="5.5703125" style="584" customWidth="1"/>
    <col min="11776" max="11776" width="23" style="584" customWidth="1"/>
    <col min="11777" max="11777" width="29.140625" style="584" customWidth="1"/>
    <col min="11778" max="11778" width="14.7109375" style="584" customWidth="1"/>
    <col min="11779" max="11779" width="14.140625" style="584" customWidth="1"/>
    <col min="11780" max="11780" width="15" style="584" customWidth="1"/>
    <col min="11781" max="11781" width="39.42578125" style="584" customWidth="1"/>
    <col min="11782" max="12030" width="9.140625" style="584"/>
    <col min="12031" max="12031" width="5.5703125" style="584" customWidth="1"/>
    <col min="12032" max="12032" width="23" style="584" customWidth="1"/>
    <col min="12033" max="12033" width="29.140625" style="584" customWidth="1"/>
    <col min="12034" max="12034" width="14.7109375" style="584" customWidth="1"/>
    <col min="12035" max="12035" width="14.140625" style="584" customWidth="1"/>
    <col min="12036" max="12036" width="15" style="584" customWidth="1"/>
    <col min="12037" max="12037" width="39.42578125" style="584" customWidth="1"/>
    <col min="12038" max="12286" width="9.140625" style="584"/>
    <col min="12287" max="12287" width="5.5703125" style="584" customWidth="1"/>
    <col min="12288" max="12288" width="23" style="584" customWidth="1"/>
    <col min="12289" max="12289" width="29.140625" style="584" customWidth="1"/>
    <col min="12290" max="12290" width="14.7109375" style="584" customWidth="1"/>
    <col min="12291" max="12291" width="14.140625" style="584" customWidth="1"/>
    <col min="12292" max="12292" width="15" style="584" customWidth="1"/>
    <col min="12293" max="12293" width="39.42578125" style="584" customWidth="1"/>
    <col min="12294" max="12542" width="9.140625" style="584"/>
    <col min="12543" max="12543" width="5.5703125" style="584" customWidth="1"/>
    <col min="12544" max="12544" width="23" style="584" customWidth="1"/>
    <col min="12545" max="12545" width="29.140625" style="584" customWidth="1"/>
    <col min="12546" max="12546" width="14.7109375" style="584" customWidth="1"/>
    <col min="12547" max="12547" width="14.140625" style="584" customWidth="1"/>
    <col min="12548" max="12548" width="15" style="584" customWidth="1"/>
    <col min="12549" max="12549" width="39.42578125" style="584" customWidth="1"/>
    <col min="12550" max="12798" width="9.140625" style="584"/>
    <col min="12799" max="12799" width="5.5703125" style="584" customWidth="1"/>
    <col min="12800" max="12800" width="23" style="584" customWidth="1"/>
    <col min="12801" max="12801" width="29.140625" style="584" customWidth="1"/>
    <col min="12802" max="12802" width="14.7109375" style="584" customWidth="1"/>
    <col min="12803" max="12803" width="14.140625" style="584" customWidth="1"/>
    <col min="12804" max="12804" width="15" style="584" customWidth="1"/>
    <col min="12805" max="12805" width="39.42578125" style="584" customWidth="1"/>
    <col min="12806" max="13054" width="9.140625" style="584"/>
    <col min="13055" max="13055" width="5.5703125" style="584" customWidth="1"/>
    <col min="13056" max="13056" width="23" style="584" customWidth="1"/>
    <col min="13057" max="13057" width="29.140625" style="584" customWidth="1"/>
    <col min="13058" max="13058" width="14.7109375" style="584" customWidth="1"/>
    <col min="13059" max="13059" width="14.140625" style="584" customWidth="1"/>
    <col min="13060" max="13060" width="15" style="584" customWidth="1"/>
    <col min="13061" max="13061" width="39.42578125" style="584" customWidth="1"/>
    <col min="13062" max="13310" width="9.140625" style="584"/>
    <col min="13311" max="13311" width="5.5703125" style="584" customWidth="1"/>
    <col min="13312" max="13312" width="23" style="584" customWidth="1"/>
    <col min="13313" max="13313" width="29.140625" style="584" customWidth="1"/>
    <col min="13314" max="13314" width="14.7109375" style="584" customWidth="1"/>
    <col min="13315" max="13315" width="14.140625" style="584" customWidth="1"/>
    <col min="13316" max="13316" width="15" style="584" customWidth="1"/>
    <col min="13317" max="13317" width="39.42578125" style="584" customWidth="1"/>
    <col min="13318" max="13566" width="9.140625" style="584"/>
    <col min="13567" max="13567" width="5.5703125" style="584" customWidth="1"/>
    <col min="13568" max="13568" width="23" style="584" customWidth="1"/>
    <col min="13569" max="13569" width="29.140625" style="584" customWidth="1"/>
    <col min="13570" max="13570" width="14.7109375" style="584" customWidth="1"/>
    <col min="13571" max="13571" width="14.140625" style="584" customWidth="1"/>
    <col min="13572" max="13572" width="15" style="584" customWidth="1"/>
    <col min="13573" max="13573" width="39.42578125" style="584" customWidth="1"/>
    <col min="13574" max="13822" width="9.140625" style="584"/>
    <col min="13823" max="13823" width="5.5703125" style="584" customWidth="1"/>
    <col min="13824" max="13824" width="23" style="584" customWidth="1"/>
    <col min="13825" max="13825" width="29.140625" style="584" customWidth="1"/>
    <col min="13826" max="13826" width="14.7109375" style="584" customWidth="1"/>
    <col min="13827" max="13827" width="14.140625" style="584" customWidth="1"/>
    <col min="13828" max="13828" width="15" style="584" customWidth="1"/>
    <col min="13829" max="13829" width="39.42578125" style="584" customWidth="1"/>
    <col min="13830" max="14078" width="9.140625" style="584"/>
    <col min="14079" max="14079" width="5.5703125" style="584" customWidth="1"/>
    <col min="14080" max="14080" width="23" style="584" customWidth="1"/>
    <col min="14081" max="14081" width="29.140625" style="584" customWidth="1"/>
    <col min="14082" max="14082" width="14.7109375" style="584" customWidth="1"/>
    <col min="14083" max="14083" width="14.140625" style="584" customWidth="1"/>
    <col min="14084" max="14084" width="15" style="584" customWidth="1"/>
    <col min="14085" max="14085" width="39.42578125" style="584" customWidth="1"/>
    <col min="14086" max="14334" width="9.140625" style="584"/>
    <col min="14335" max="14335" width="5.5703125" style="584" customWidth="1"/>
    <col min="14336" max="14336" width="23" style="584" customWidth="1"/>
    <col min="14337" max="14337" width="29.140625" style="584" customWidth="1"/>
    <col min="14338" max="14338" width="14.7109375" style="584" customWidth="1"/>
    <col min="14339" max="14339" width="14.140625" style="584" customWidth="1"/>
    <col min="14340" max="14340" width="15" style="584" customWidth="1"/>
    <col min="14341" max="14341" width="39.42578125" style="584" customWidth="1"/>
    <col min="14342" max="14590" width="9.140625" style="584"/>
    <col min="14591" max="14591" width="5.5703125" style="584" customWidth="1"/>
    <col min="14592" max="14592" width="23" style="584" customWidth="1"/>
    <col min="14593" max="14593" width="29.140625" style="584" customWidth="1"/>
    <col min="14594" max="14594" width="14.7109375" style="584" customWidth="1"/>
    <col min="14595" max="14595" width="14.140625" style="584" customWidth="1"/>
    <col min="14596" max="14596" width="15" style="584" customWidth="1"/>
    <col min="14597" max="14597" width="39.42578125" style="584" customWidth="1"/>
    <col min="14598" max="14846" width="9.140625" style="584"/>
    <col min="14847" max="14847" width="5.5703125" style="584" customWidth="1"/>
    <col min="14848" max="14848" width="23" style="584" customWidth="1"/>
    <col min="14849" max="14849" width="29.140625" style="584" customWidth="1"/>
    <col min="14850" max="14850" width="14.7109375" style="584" customWidth="1"/>
    <col min="14851" max="14851" width="14.140625" style="584" customWidth="1"/>
    <col min="14852" max="14852" width="15" style="584" customWidth="1"/>
    <col min="14853" max="14853" width="39.42578125" style="584" customWidth="1"/>
    <col min="14854" max="15102" width="9.140625" style="584"/>
    <col min="15103" max="15103" width="5.5703125" style="584" customWidth="1"/>
    <col min="15104" max="15104" width="23" style="584" customWidth="1"/>
    <col min="15105" max="15105" width="29.140625" style="584" customWidth="1"/>
    <col min="15106" max="15106" width="14.7109375" style="584" customWidth="1"/>
    <col min="15107" max="15107" width="14.140625" style="584" customWidth="1"/>
    <col min="15108" max="15108" width="15" style="584" customWidth="1"/>
    <col min="15109" max="15109" width="39.42578125" style="584" customWidth="1"/>
    <col min="15110" max="15358" width="9.140625" style="584"/>
    <col min="15359" max="15359" width="5.5703125" style="584" customWidth="1"/>
    <col min="15360" max="15360" width="23" style="584" customWidth="1"/>
    <col min="15361" max="15361" width="29.140625" style="584" customWidth="1"/>
    <col min="15362" max="15362" width="14.7109375" style="584" customWidth="1"/>
    <col min="15363" max="15363" width="14.140625" style="584" customWidth="1"/>
    <col min="15364" max="15364" width="15" style="584" customWidth="1"/>
    <col min="15365" max="15365" width="39.42578125" style="584" customWidth="1"/>
    <col min="15366" max="15614" width="9.140625" style="584"/>
    <col min="15615" max="15615" width="5.5703125" style="584" customWidth="1"/>
    <col min="15616" max="15616" width="23" style="584" customWidth="1"/>
    <col min="15617" max="15617" width="29.140625" style="584" customWidth="1"/>
    <col min="15618" max="15618" width="14.7109375" style="584" customWidth="1"/>
    <col min="15619" max="15619" width="14.140625" style="584" customWidth="1"/>
    <col min="15620" max="15620" width="15" style="584" customWidth="1"/>
    <col min="15621" max="15621" width="39.42578125" style="584" customWidth="1"/>
    <col min="15622" max="15870" width="9.140625" style="584"/>
    <col min="15871" max="15871" width="5.5703125" style="584" customWidth="1"/>
    <col min="15872" max="15872" width="23" style="584" customWidth="1"/>
    <col min="15873" max="15873" width="29.140625" style="584" customWidth="1"/>
    <col min="15874" max="15874" width="14.7109375" style="584" customWidth="1"/>
    <col min="15875" max="15875" width="14.140625" style="584" customWidth="1"/>
    <col min="15876" max="15876" width="15" style="584" customWidth="1"/>
    <col min="15877" max="15877" width="39.42578125" style="584" customWidth="1"/>
    <col min="15878" max="16126" width="9.140625" style="584"/>
    <col min="16127" max="16127" width="5.5703125" style="584" customWidth="1"/>
    <col min="16128" max="16128" width="23" style="584" customWidth="1"/>
    <col min="16129" max="16129" width="29.140625" style="584" customWidth="1"/>
    <col min="16130" max="16130" width="14.7109375" style="584" customWidth="1"/>
    <col min="16131" max="16131" width="14.140625" style="584" customWidth="1"/>
    <col min="16132" max="16132" width="15" style="584" customWidth="1"/>
    <col min="16133" max="16133" width="39.42578125" style="584" customWidth="1"/>
    <col min="16134" max="16384" width="9.140625" style="584"/>
  </cols>
  <sheetData>
    <row r="1" spans="1:7" s="564" customFormat="1" ht="69.599999999999994" customHeight="1">
      <c r="A1" s="706" t="s">
        <v>575</v>
      </c>
      <c r="B1" s="706"/>
      <c r="C1" s="706"/>
      <c r="D1" s="706"/>
      <c r="E1" s="706"/>
      <c r="F1" s="563"/>
      <c r="G1" s="563"/>
    </row>
    <row r="2" spans="1:7" s="564" customFormat="1" ht="15.75">
      <c r="A2" s="565"/>
      <c r="B2" s="565"/>
      <c r="C2" s="565"/>
      <c r="D2" s="565"/>
      <c r="E2" s="566"/>
    </row>
    <row r="3" spans="1:7" s="567" customFormat="1" ht="31.15" customHeight="1">
      <c r="A3" s="737" t="s">
        <v>567</v>
      </c>
      <c r="B3" s="738"/>
      <c r="C3" s="738"/>
      <c r="D3" s="738"/>
      <c r="E3" s="738"/>
    </row>
    <row r="4" spans="1:7" s="567" customFormat="1" ht="16.5">
      <c r="A4" s="568"/>
      <c r="B4" s="569"/>
      <c r="C4" s="569"/>
      <c r="D4" s="569"/>
      <c r="E4" s="569"/>
    </row>
    <row r="5" spans="1:7" s="570" customFormat="1" ht="15.6" customHeight="1">
      <c r="A5" s="737"/>
      <c r="B5" s="737"/>
      <c r="C5" s="737"/>
      <c r="D5" s="737"/>
      <c r="E5" s="737"/>
    </row>
    <row r="6" spans="1:7" s="573" customFormat="1" ht="16.5">
      <c r="A6" s="571"/>
      <c r="B6" s="571"/>
      <c r="C6" s="571"/>
      <c r="D6" s="571"/>
      <c r="E6" s="572" t="s">
        <v>287</v>
      </c>
    </row>
    <row r="7" spans="1:7" s="573" customFormat="1" ht="45">
      <c r="A7" s="574" t="s">
        <v>297</v>
      </c>
      <c r="B7" s="574" t="s">
        <v>560</v>
      </c>
      <c r="C7" s="574" t="s">
        <v>294</v>
      </c>
      <c r="D7" s="574" t="s">
        <v>293</v>
      </c>
      <c r="E7" s="574" t="s">
        <v>561</v>
      </c>
    </row>
    <row r="8" spans="1:7" s="575" customFormat="1" ht="15.75">
      <c r="A8" s="574">
        <v>1</v>
      </c>
      <c r="B8" s="574" t="s">
        <v>290</v>
      </c>
      <c r="C8" s="574" t="s">
        <v>289</v>
      </c>
      <c r="D8" s="574" t="s">
        <v>289</v>
      </c>
      <c r="E8" s="574" t="s">
        <v>289</v>
      </c>
    </row>
    <row r="9" spans="1:7" s="580" customFormat="1" ht="16.5">
      <c r="A9" s="576"/>
      <c r="B9" s="577"/>
      <c r="C9" s="578"/>
      <c r="D9" s="578"/>
      <c r="E9" s="579"/>
    </row>
    <row r="10" spans="1:7" s="573" customFormat="1" ht="15.75">
      <c r="A10" s="581"/>
      <c r="B10" s="581"/>
      <c r="C10" s="581"/>
      <c r="D10" s="581"/>
      <c r="E10" s="581"/>
    </row>
    <row r="11" spans="1:7" s="573" customFormat="1" ht="15.75">
      <c r="A11" s="581"/>
      <c r="B11" s="581"/>
      <c r="C11" s="581"/>
      <c r="D11" s="581"/>
      <c r="E11" s="581"/>
    </row>
    <row r="12" spans="1:7" s="573" customFormat="1" ht="15.75">
      <c r="A12" s="581"/>
      <c r="B12" s="581"/>
      <c r="C12" s="581"/>
      <c r="D12" s="581"/>
      <c r="E12" s="581"/>
    </row>
    <row r="13" spans="1:7">
      <c r="A13" s="582"/>
      <c r="B13" s="583"/>
      <c r="C13" s="582"/>
      <c r="D13" s="582"/>
      <c r="E13" s="582"/>
    </row>
    <row r="14" spans="1:7" ht="15.75">
      <c r="A14" s="582"/>
      <c r="B14" s="585"/>
      <c r="C14" s="582"/>
      <c r="D14" s="582"/>
      <c r="E14" s="582"/>
    </row>
    <row r="15" spans="1:7">
      <c r="A15" s="582"/>
      <c r="B15" s="582"/>
      <c r="C15" s="582"/>
      <c r="D15" s="582"/>
      <c r="E15" s="582"/>
    </row>
    <row r="16" spans="1:7">
      <c r="A16" s="582"/>
      <c r="B16" s="582"/>
      <c r="C16" s="582"/>
      <c r="D16" s="582"/>
      <c r="E16" s="582"/>
    </row>
    <row r="17" spans="1:5">
      <c r="A17" s="582"/>
      <c r="B17" s="582"/>
      <c r="C17" s="582"/>
      <c r="D17" s="582"/>
      <c r="E17" s="582"/>
    </row>
    <row r="18" spans="1:5">
      <c r="A18" s="582"/>
      <c r="B18" s="582"/>
      <c r="C18" s="582"/>
      <c r="D18" s="582"/>
      <c r="E18" s="582"/>
    </row>
    <row r="19" spans="1:5">
      <c r="A19" s="582"/>
      <c r="B19" s="582"/>
      <c r="C19" s="582"/>
      <c r="D19" s="582"/>
      <c r="E19" s="582"/>
    </row>
    <row r="20" spans="1:5">
      <c r="A20" s="582"/>
      <c r="B20" s="582"/>
      <c r="C20" s="582"/>
      <c r="D20" s="582"/>
      <c r="E20" s="582"/>
    </row>
    <row r="21" spans="1:5">
      <c r="A21" s="582"/>
      <c r="B21" s="582"/>
      <c r="C21" s="582"/>
      <c r="D21" s="582"/>
      <c r="E21" s="582"/>
    </row>
    <row r="22" spans="1:5">
      <c r="A22" s="582"/>
      <c r="B22" s="582"/>
      <c r="C22" s="582"/>
      <c r="D22" s="582"/>
      <c r="E22" s="582"/>
    </row>
    <row r="23" spans="1:5">
      <c r="A23" s="582"/>
      <c r="B23" s="582"/>
      <c r="C23" s="582"/>
      <c r="D23" s="582"/>
      <c r="E23" s="586"/>
    </row>
    <row r="24" spans="1:5">
      <c r="A24" s="582"/>
      <c r="B24" s="582"/>
      <c r="C24" s="582"/>
      <c r="D24" s="582"/>
      <c r="E24" s="582"/>
    </row>
    <row r="25" spans="1:5">
      <c r="A25" s="582"/>
      <c r="B25" s="582"/>
      <c r="C25" s="582"/>
      <c r="D25" s="582"/>
      <c r="E25" s="582"/>
    </row>
    <row r="26" spans="1:5">
      <c r="A26" s="582"/>
      <c r="B26" s="582"/>
      <c r="C26" s="582"/>
      <c r="D26" s="582"/>
      <c r="E26" s="587"/>
    </row>
    <row r="27" spans="1:5">
      <c r="A27" s="582"/>
      <c r="B27" s="582"/>
      <c r="C27" s="582"/>
      <c r="D27" s="582"/>
      <c r="E27" s="582"/>
    </row>
    <row r="28" spans="1:5">
      <c r="A28" s="582"/>
      <c r="B28" s="582"/>
      <c r="C28" s="582"/>
      <c r="D28" s="582"/>
      <c r="E28" s="582"/>
    </row>
    <row r="29" spans="1:5">
      <c r="A29" s="582"/>
      <c r="B29" s="582"/>
      <c r="C29" s="582"/>
      <c r="D29" s="582"/>
      <c r="E29" s="582"/>
    </row>
  </sheetData>
  <mergeCells count="3">
    <mergeCell ref="A1:E1"/>
    <mergeCell ref="A3:E3"/>
    <mergeCell ref="A5:E5"/>
  </mergeCells>
  <pageMargins left="1.1811023622047245" right="0.39370078740157483" top="0.78740157480314965" bottom="0.78740157480314965" header="0.31496062992125984" footer="0.31496062992125984"/>
  <pageSetup paperSize="9" scale="86" fitToHeight="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G29"/>
  <sheetViews>
    <sheetView workbookViewId="0">
      <selection sqref="A1:E1"/>
    </sheetView>
  </sheetViews>
  <sheetFormatPr defaultColWidth="9.140625" defaultRowHeight="15"/>
  <cols>
    <col min="1" max="1" width="5.5703125" style="584" customWidth="1"/>
    <col min="2" max="2" width="19.7109375" style="584" customWidth="1"/>
    <col min="3" max="3" width="21" style="584" customWidth="1"/>
    <col min="4" max="4" width="18.140625" style="584" customWidth="1"/>
    <col min="5" max="5" width="15.85546875" style="584" customWidth="1"/>
    <col min="6" max="254" width="9.140625" style="584"/>
    <col min="255" max="255" width="5.5703125" style="584" customWidth="1"/>
    <col min="256" max="256" width="23" style="584" customWidth="1"/>
    <col min="257" max="257" width="29.140625" style="584" customWidth="1"/>
    <col min="258" max="258" width="14.7109375" style="584" customWidth="1"/>
    <col min="259" max="259" width="14.140625" style="584" customWidth="1"/>
    <col min="260" max="260" width="15" style="584" customWidth="1"/>
    <col min="261" max="261" width="39.42578125" style="584" customWidth="1"/>
    <col min="262" max="510" width="9.140625" style="584"/>
    <col min="511" max="511" width="5.5703125" style="584" customWidth="1"/>
    <col min="512" max="512" width="23" style="584" customWidth="1"/>
    <col min="513" max="513" width="29.140625" style="584" customWidth="1"/>
    <col min="514" max="514" width="14.7109375" style="584" customWidth="1"/>
    <col min="515" max="515" width="14.140625" style="584" customWidth="1"/>
    <col min="516" max="516" width="15" style="584" customWidth="1"/>
    <col min="517" max="517" width="39.42578125" style="584" customWidth="1"/>
    <col min="518" max="766" width="9.140625" style="584"/>
    <col min="767" max="767" width="5.5703125" style="584" customWidth="1"/>
    <col min="768" max="768" width="23" style="584" customWidth="1"/>
    <col min="769" max="769" width="29.140625" style="584" customWidth="1"/>
    <col min="770" max="770" width="14.7109375" style="584" customWidth="1"/>
    <col min="771" max="771" width="14.140625" style="584" customWidth="1"/>
    <col min="772" max="772" width="15" style="584" customWidth="1"/>
    <col min="773" max="773" width="39.42578125" style="584" customWidth="1"/>
    <col min="774" max="1022" width="9.140625" style="584"/>
    <col min="1023" max="1023" width="5.5703125" style="584" customWidth="1"/>
    <col min="1024" max="1024" width="23" style="584" customWidth="1"/>
    <col min="1025" max="1025" width="29.140625" style="584" customWidth="1"/>
    <col min="1026" max="1026" width="14.7109375" style="584" customWidth="1"/>
    <col min="1027" max="1027" width="14.140625" style="584" customWidth="1"/>
    <col min="1028" max="1028" width="15" style="584" customWidth="1"/>
    <col min="1029" max="1029" width="39.42578125" style="584" customWidth="1"/>
    <col min="1030" max="1278" width="9.140625" style="584"/>
    <col min="1279" max="1279" width="5.5703125" style="584" customWidth="1"/>
    <col min="1280" max="1280" width="23" style="584" customWidth="1"/>
    <col min="1281" max="1281" width="29.140625" style="584" customWidth="1"/>
    <col min="1282" max="1282" width="14.7109375" style="584" customWidth="1"/>
    <col min="1283" max="1283" width="14.140625" style="584" customWidth="1"/>
    <col min="1284" max="1284" width="15" style="584" customWidth="1"/>
    <col min="1285" max="1285" width="39.42578125" style="584" customWidth="1"/>
    <col min="1286" max="1534" width="9.140625" style="584"/>
    <col min="1535" max="1535" width="5.5703125" style="584" customWidth="1"/>
    <col min="1536" max="1536" width="23" style="584" customWidth="1"/>
    <col min="1537" max="1537" width="29.140625" style="584" customWidth="1"/>
    <col min="1538" max="1538" width="14.7109375" style="584" customWidth="1"/>
    <col min="1539" max="1539" width="14.140625" style="584" customWidth="1"/>
    <col min="1540" max="1540" width="15" style="584" customWidth="1"/>
    <col min="1541" max="1541" width="39.42578125" style="584" customWidth="1"/>
    <col min="1542" max="1790" width="9.140625" style="584"/>
    <col min="1791" max="1791" width="5.5703125" style="584" customWidth="1"/>
    <col min="1792" max="1792" width="23" style="584" customWidth="1"/>
    <col min="1793" max="1793" width="29.140625" style="584" customWidth="1"/>
    <col min="1794" max="1794" width="14.7109375" style="584" customWidth="1"/>
    <col min="1795" max="1795" width="14.140625" style="584" customWidth="1"/>
    <col min="1796" max="1796" width="15" style="584" customWidth="1"/>
    <col min="1797" max="1797" width="39.42578125" style="584" customWidth="1"/>
    <col min="1798" max="2046" width="9.140625" style="584"/>
    <col min="2047" max="2047" width="5.5703125" style="584" customWidth="1"/>
    <col min="2048" max="2048" width="23" style="584" customWidth="1"/>
    <col min="2049" max="2049" width="29.140625" style="584" customWidth="1"/>
    <col min="2050" max="2050" width="14.7109375" style="584" customWidth="1"/>
    <col min="2051" max="2051" width="14.140625" style="584" customWidth="1"/>
    <col min="2052" max="2052" width="15" style="584" customWidth="1"/>
    <col min="2053" max="2053" width="39.42578125" style="584" customWidth="1"/>
    <col min="2054" max="2302" width="9.140625" style="584"/>
    <col min="2303" max="2303" width="5.5703125" style="584" customWidth="1"/>
    <col min="2304" max="2304" width="23" style="584" customWidth="1"/>
    <col min="2305" max="2305" width="29.140625" style="584" customWidth="1"/>
    <col min="2306" max="2306" width="14.7109375" style="584" customWidth="1"/>
    <col min="2307" max="2307" width="14.140625" style="584" customWidth="1"/>
    <col min="2308" max="2308" width="15" style="584" customWidth="1"/>
    <col min="2309" max="2309" width="39.42578125" style="584" customWidth="1"/>
    <col min="2310" max="2558" width="9.140625" style="584"/>
    <col min="2559" max="2559" width="5.5703125" style="584" customWidth="1"/>
    <col min="2560" max="2560" width="23" style="584" customWidth="1"/>
    <col min="2561" max="2561" width="29.140625" style="584" customWidth="1"/>
    <col min="2562" max="2562" width="14.7109375" style="584" customWidth="1"/>
    <col min="2563" max="2563" width="14.140625" style="584" customWidth="1"/>
    <col min="2564" max="2564" width="15" style="584" customWidth="1"/>
    <col min="2565" max="2565" width="39.42578125" style="584" customWidth="1"/>
    <col min="2566" max="2814" width="9.140625" style="584"/>
    <col min="2815" max="2815" width="5.5703125" style="584" customWidth="1"/>
    <col min="2816" max="2816" width="23" style="584" customWidth="1"/>
    <col min="2817" max="2817" width="29.140625" style="584" customWidth="1"/>
    <col min="2818" max="2818" width="14.7109375" style="584" customWidth="1"/>
    <col min="2819" max="2819" width="14.140625" style="584" customWidth="1"/>
    <col min="2820" max="2820" width="15" style="584" customWidth="1"/>
    <col min="2821" max="2821" width="39.42578125" style="584" customWidth="1"/>
    <col min="2822" max="3070" width="9.140625" style="584"/>
    <col min="3071" max="3071" width="5.5703125" style="584" customWidth="1"/>
    <col min="3072" max="3072" width="23" style="584" customWidth="1"/>
    <col min="3073" max="3073" width="29.140625" style="584" customWidth="1"/>
    <col min="3074" max="3074" width="14.7109375" style="584" customWidth="1"/>
    <col min="3075" max="3075" width="14.140625" style="584" customWidth="1"/>
    <col min="3076" max="3076" width="15" style="584" customWidth="1"/>
    <col min="3077" max="3077" width="39.42578125" style="584" customWidth="1"/>
    <col min="3078" max="3326" width="9.140625" style="584"/>
    <col min="3327" max="3327" width="5.5703125" style="584" customWidth="1"/>
    <col min="3328" max="3328" width="23" style="584" customWidth="1"/>
    <col min="3329" max="3329" width="29.140625" style="584" customWidth="1"/>
    <col min="3330" max="3330" width="14.7109375" style="584" customWidth="1"/>
    <col min="3331" max="3331" width="14.140625" style="584" customWidth="1"/>
    <col min="3332" max="3332" width="15" style="584" customWidth="1"/>
    <col min="3333" max="3333" width="39.42578125" style="584" customWidth="1"/>
    <col min="3334" max="3582" width="9.140625" style="584"/>
    <col min="3583" max="3583" width="5.5703125" style="584" customWidth="1"/>
    <col min="3584" max="3584" width="23" style="584" customWidth="1"/>
    <col min="3585" max="3585" width="29.140625" style="584" customWidth="1"/>
    <col min="3586" max="3586" width="14.7109375" style="584" customWidth="1"/>
    <col min="3587" max="3587" width="14.140625" style="584" customWidth="1"/>
    <col min="3588" max="3588" width="15" style="584" customWidth="1"/>
    <col min="3589" max="3589" width="39.42578125" style="584" customWidth="1"/>
    <col min="3590" max="3838" width="9.140625" style="584"/>
    <col min="3839" max="3839" width="5.5703125" style="584" customWidth="1"/>
    <col min="3840" max="3840" width="23" style="584" customWidth="1"/>
    <col min="3841" max="3841" width="29.140625" style="584" customWidth="1"/>
    <col min="3842" max="3842" width="14.7109375" style="584" customWidth="1"/>
    <col min="3843" max="3843" width="14.140625" style="584" customWidth="1"/>
    <col min="3844" max="3844" width="15" style="584" customWidth="1"/>
    <col min="3845" max="3845" width="39.42578125" style="584" customWidth="1"/>
    <col min="3846" max="4094" width="9.140625" style="584"/>
    <col min="4095" max="4095" width="5.5703125" style="584" customWidth="1"/>
    <col min="4096" max="4096" width="23" style="584" customWidth="1"/>
    <col min="4097" max="4097" width="29.140625" style="584" customWidth="1"/>
    <col min="4098" max="4098" width="14.7109375" style="584" customWidth="1"/>
    <col min="4099" max="4099" width="14.140625" style="584" customWidth="1"/>
    <col min="4100" max="4100" width="15" style="584" customWidth="1"/>
    <col min="4101" max="4101" width="39.42578125" style="584" customWidth="1"/>
    <col min="4102" max="4350" width="9.140625" style="584"/>
    <col min="4351" max="4351" width="5.5703125" style="584" customWidth="1"/>
    <col min="4352" max="4352" width="23" style="584" customWidth="1"/>
    <col min="4353" max="4353" width="29.140625" style="584" customWidth="1"/>
    <col min="4354" max="4354" width="14.7109375" style="584" customWidth="1"/>
    <col min="4355" max="4355" width="14.140625" style="584" customWidth="1"/>
    <col min="4356" max="4356" width="15" style="584" customWidth="1"/>
    <col min="4357" max="4357" width="39.42578125" style="584" customWidth="1"/>
    <col min="4358" max="4606" width="9.140625" style="584"/>
    <col min="4607" max="4607" width="5.5703125" style="584" customWidth="1"/>
    <col min="4608" max="4608" width="23" style="584" customWidth="1"/>
    <col min="4609" max="4609" width="29.140625" style="584" customWidth="1"/>
    <col min="4610" max="4610" width="14.7109375" style="584" customWidth="1"/>
    <col min="4611" max="4611" width="14.140625" style="584" customWidth="1"/>
    <col min="4612" max="4612" width="15" style="584" customWidth="1"/>
    <col min="4613" max="4613" width="39.42578125" style="584" customWidth="1"/>
    <col min="4614" max="4862" width="9.140625" style="584"/>
    <col min="4863" max="4863" width="5.5703125" style="584" customWidth="1"/>
    <col min="4864" max="4864" width="23" style="584" customWidth="1"/>
    <col min="4865" max="4865" width="29.140625" style="584" customWidth="1"/>
    <col min="4866" max="4866" width="14.7109375" style="584" customWidth="1"/>
    <col min="4867" max="4867" width="14.140625" style="584" customWidth="1"/>
    <col min="4868" max="4868" width="15" style="584" customWidth="1"/>
    <col min="4869" max="4869" width="39.42578125" style="584" customWidth="1"/>
    <col min="4870" max="5118" width="9.140625" style="584"/>
    <col min="5119" max="5119" width="5.5703125" style="584" customWidth="1"/>
    <col min="5120" max="5120" width="23" style="584" customWidth="1"/>
    <col min="5121" max="5121" width="29.140625" style="584" customWidth="1"/>
    <col min="5122" max="5122" width="14.7109375" style="584" customWidth="1"/>
    <col min="5123" max="5123" width="14.140625" style="584" customWidth="1"/>
    <col min="5124" max="5124" width="15" style="584" customWidth="1"/>
    <col min="5125" max="5125" width="39.42578125" style="584" customWidth="1"/>
    <col min="5126" max="5374" width="9.140625" style="584"/>
    <col min="5375" max="5375" width="5.5703125" style="584" customWidth="1"/>
    <col min="5376" max="5376" width="23" style="584" customWidth="1"/>
    <col min="5377" max="5377" width="29.140625" style="584" customWidth="1"/>
    <col min="5378" max="5378" width="14.7109375" style="584" customWidth="1"/>
    <col min="5379" max="5379" width="14.140625" style="584" customWidth="1"/>
    <col min="5380" max="5380" width="15" style="584" customWidth="1"/>
    <col min="5381" max="5381" width="39.42578125" style="584" customWidth="1"/>
    <col min="5382" max="5630" width="9.140625" style="584"/>
    <col min="5631" max="5631" width="5.5703125" style="584" customWidth="1"/>
    <col min="5632" max="5632" width="23" style="584" customWidth="1"/>
    <col min="5633" max="5633" width="29.140625" style="584" customWidth="1"/>
    <col min="5634" max="5634" width="14.7109375" style="584" customWidth="1"/>
    <col min="5635" max="5635" width="14.140625" style="584" customWidth="1"/>
    <col min="5636" max="5636" width="15" style="584" customWidth="1"/>
    <col min="5637" max="5637" width="39.42578125" style="584" customWidth="1"/>
    <col min="5638" max="5886" width="9.140625" style="584"/>
    <col min="5887" max="5887" width="5.5703125" style="584" customWidth="1"/>
    <col min="5888" max="5888" width="23" style="584" customWidth="1"/>
    <col min="5889" max="5889" width="29.140625" style="584" customWidth="1"/>
    <col min="5890" max="5890" width="14.7109375" style="584" customWidth="1"/>
    <col min="5891" max="5891" width="14.140625" style="584" customWidth="1"/>
    <col min="5892" max="5892" width="15" style="584" customWidth="1"/>
    <col min="5893" max="5893" width="39.42578125" style="584" customWidth="1"/>
    <col min="5894" max="6142" width="9.140625" style="584"/>
    <col min="6143" max="6143" width="5.5703125" style="584" customWidth="1"/>
    <col min="6144" max="6144" width="23" style="584" customWidth="1"/>
    <col min="6145" max="6145" width="29.140625" style="584" customWidth="1"/>
    <col min="6146" max="6146" width="14.7109375" style="584" customWidth="1"/>
    <col min="6147" max="6147" width="14.140625" style="584" customWidth="1"/>
    <col min="6148" max="6148" width="15" style="584" customWidth="1"/>
    <col min="6149" max="6149" width="39.42578125" style="584" customWidth="1"/>
    <col min="6150" max="6398" width="9.140625" style="584"/>
    <col min="6399" max="6399" width="5.5703125" style="584" customWidth="1"/>
    <col min="6400" max="6400" width="23" style="584" customWidth="1"/>
    <col min="6401" max="6401" width="29.140625" style="584" customWidth="1"/>
    <col min="6402" max="6402" width="14.7109375" style="584" customWidth="1"/>
    <col min="6403" max="6403" width="14.140625" style="584" customWidth="1"/>
    <col min="6404" max="6404" width="15" style="584" customWidth="1"/>
    <col min="6405" max="6405" width="39.42578125" style="584" customWidth="1"/>
    <col min="6406" max="6654" width="9.140625" style="584"/>
    <col min="6655" max="6655" width="5.5703125" style="584" customWidth="1"/>
    <col min="6656" max="6656" width="23" style="584" customWidth="1"/>
    <col min="6657" max="6657" width="29.140625" style="584" customWidth="1"/>
    <col min="6658" max="6658" width="14.7109375" style="584" customWidth="1"/>
    <col min="6659" max="6659" width="14.140625" style="584" customWidth="1"/>
    <col min="6660" max="6660" width="15" style="584" customWidth="1"/>
    <col min="6661" max="6661" width="39.42578125" style="584" customWidth="1"/>
    <col min="6662" max="6910" width="9.140625" style="584"/>
    <col min="6911" max="6911" width="5.5703125" style="584" customWidth="1"/>
    <col min="6912" max="6912" width="23" style="584" customWidth="1"/>
    <col min="6913" max="6913" width="29.140625" style="584" customWidth="1"/>
    <col min="6914" max="6914" width="14.7109375" style="584" customWidth="1"/>
    <col min="6915" max="6915" width="14.140625" style="584" customWidth="1"/>
    <col min="6916" max="6916" width="15" style="584" customWidth="1"/>
    <col min="6917" max="6917" width="39.42578125" style="584" customWidth="1"/>
    <col min="6918" max="7166" width="9.140625" style="584"/>
    <col min="7167" max="7167" width="5.5703125" style="584" customWidth="1"/>
    <col min="7168" max="7168" width="23" style="584" customWidth="1"/>
    <col min="7169" max="7169" width="29.140625" style="584" customWidth="1"/>
    <col min="7170" max="7170" width="14.7109375" style="584" customWidth="1"/>
    <col min="7171" max="7171" width="14.140625" style="584" customWidth="1"/>
    <col min="7172" max="7172" width="15" style="584" customWidth="1"/>
    <col min="7173" max="7173" width="39.42578125" style="584" customWidth="1"/>
    <col min="7174" max="7422" width="9.140625" style="584"/>
    <col min="7423" max="7423" width="5.5703125" style="584" customWidth="1"/>
    <col min="7424" max="7424" width="23" style="584" customWidth="1"/>
    <col min="7425" max="7425" width="29.140625" style="584" customWidth="1"/>
    <col min="7426" max="7426" width="14.7109375" style="584" customWidth="1"/>
    <col min="7427" max="7427" width="14.140625" style="584" customWidth="1"/>
    <col min="7428" max="7428" width="15" style="584" customWidth="1"/>
    <col min="7429" max="7429" width="39.42578125" style="584" customWidth="1"/>
    <col min="7430" max="7678" width="9.140625" style="584"/>
    <col min="7679" max="7679" width="5.5703125" style="584" customWidth="1"/>
    <col min="7680" max="7680" width="23" style="584" customWidth="1"/>
    <col min="7681" max="7681" width="29.140625" style="584" customWidth="1"/>
    <col min="7682" max="7682" width="14.7109375" style="584" customWidth="1"/>
    <col min="7683" max="7683" width="14.140625" style="584" customWidth="1"/>
    <col min="7684" max="7684" width="15" style="584" customWidth="1"/>
    <col min="7685" max="7685" width="39.42578125" style="584" customWidth="1"/>
    <col min="7686" max="7934" width="9.140625" style="584"/>
    <col min="7935" max="7935" width="5.5703125" style="584" customWidth="1"/>
    <col min="7936" max="7936" width="23" style="584" customWidth="1"/>
    <col min="7937" max="7937" width="29.140625" style="584" customWidth="1"/>
    <col min="7938" max="7938" width="14.7109375" style="584" customWidth="1"/>
    <col min="7939" max="7939" width="14.140625" style="584" customWidth="1"/>
    <col min="7940" max="7940" width="15" style="584" customWidth="1"/>
    <col min="7941" max="7941" width="39.42578125" style="584" customWidth="1"/>
    <col min="7942" max="8190" width="9.140625" style="584"/>
    <col min="8191" max="8191" width="5.5703125" style="584" customWidth="1"/>
    <col min="8192" max="8192" width="23" style="584" customWidth="1"/>
    <col min="8193" max="8193" width="29.140625" style="584" customWidth="1"/>
    <col min="8194" max="8194" width="14.7109375" style="584" customWidth="1"/>
    <col min="8195" max="8195" width="14.140625" style="584" customWidth="1"/>
    <col min="8196" max="8196" width="15" style="584" customWidth="1"/>
    <col min="8197" max="8197" width="39.42578125" style="584" customWidth="1"/>
    <col min="8198" max="8446" width="9.140625" style="584"/>
    <col min="8447" max="8447" width="5.5703125" style="584" customWidth="1"/>
    <col min="8448" max="8448" width="23" style="584" customWidth="1"/>
    <col min="8449" max="8449" width="29.140625" style="584" customWidth="1"/>
    <col min="8450" max="8450" width="14.7109375" style="584" customWidth="1"/>
    <col min="8451" max="8451" width="14.140625" style="584" customWidth="1"/>
    <col min="8452" max="8452" width="15" style="584" customWidth="1"/>
    <col min="8453" max="8453" width="39.42578125" style="584" customWidth="1"/>
    <col min="8454" max="8702" width="9.140625" style="584"/>
    <col min="8703" max="8703" width="5.5703125" style="584" customWidth="1"/>
    <col min="8704" max="8704" width="23" style="584" customWidth="1"/>
    <col min="8705" max="8705" width="29.140625" style="584" customWidth="1"/>
    <col min="8706" max="8706" width="14.7109375" style="584" customWidth="1"/>
    <col min="8707" max="8707" width="14.140625" style="584" customWidth="1"/>
    <col min="8708" max="8708" width="15" style="584" customWidth="1"/>
    <col min="8709" max="8709" width="39.42578125" style="584" customWidth="1"/>
    <col min="8710" max="8958" width="9.140625" style="584"/>
    <col min="8959" max="8959" width="5.5703125" style="584" customWidth="1"/>
    <col min="8960" max="8960" width="23" style="584" customWidth="1"/>
    <col min="8961" max="8961" width="29.140625" style="584" customWidth="1"/>
    <col min="8962" max="8962" width="14.7109375" style="584" customWidth="1"/>
    <col min="8963" max="8963" width="14.140625" style="584" customWidth="1"/>
    <col min="8964" max="8964" width="15" style="584" customWidth="1"/>
    <col min="8965" max="8965" width="39.42578125" style="584" customWidth="1"/>
    <col min="8966" max="9214" width="9.140625" style="584"/>
    <col min="9215" max="9215" width="5.5703125" style="584" customWidth="1"/>
    <col min="9216" max="9216" width="23" style="584" customWidth="1"/>
    <col min="9217" max="9217" width="29.140625" style="584" customWidth="1"/>
    <col min="9218" max="9218" width="14.7109375" style="584" customWidth="1"/>
    <col min="9219" max="9219" width="14.140625" style="584" customWidth="1"/>
    <col min="9220" max="9220" width="15" style="584" customWidth="1"/>
    <col min="9221" max="9221" width="39.42578125" style="584" customWidth="1"/>
    <col min="9222" max="9470" width="9.140625" style="584"/>
    <col min="9471" max="9471" width="5.5703125" style="584" customWidth="1"/>
    <col min="9472" max="9472" width="23" style="584" customWidth="1"/>
    <col min="9473" max="9473" width="29.140625" style="584" customWidth="1"/>
    <col min="9474" max="9474" width="14.7109375" style="584" customWidth="1"/>
    <col min="9475" max="9475" width="14.140625" style="584" customWidth="1"/>
    <col min="9476" max="9476" width="15" style="584" customWidth="1"/>
    <col min="9477" max="9477" width="39.42578125" style="584" customWidth="1"/>
    <col min="9478" max="9726" width="9.140625" style="584"/>
    <col min="9727" max="9727" width="5.5703125" style="584" customWidth="1"/>
    <col min="9728" max="9728" width="23" style="584" customWidth="1"/>
    <col min="9729" max="9729" width="29.140625" style="584" customWidth="1"/>
    <col min="9730" max="9730" width="14.7109375" style="584" customWidth="1"/>
    <col min="9731" max="9731" width="14.140625" style="584" customWidth="1"/>
    <col min="9732" max="9732" width="15" style="584" customWidth="1"/>
    <col min="9733" max="9733" width="39.42578125" style="584" customWidth="1"/>
    <col min="9734" max="9982" width="9.140625" style="584"/>
    <col min="9983" max="9983" width="5.5703125" style="584" customWidth="1"/>
    <col min="9984" max="9984" width="23" style="584" customWidth="1"/>
    <col min="9985" max="9985" width="29.140625" style="584" customWidth="1"/>
    <col min="9986" max="9986" width="14.7109375" style="584" customWidth="1"/>
    <col min="9987" max="9987" width="14.140625" style="584" customWidth="1"/>
    <col min="9988" max="9988" width="15" style="584" customWidth="1"/>
    <col min="9989" max="9989" width="39.42578125" style="584" customWidth="1"/>
    <col min="9990" max="10238" width="9.140625" style="584"/>
    <col min="10239" max="10239" width="5.5703125" style="584" customWidth="1"/>
    <col min="10240" max="10240" width="23" style="584" customWidth="1"/>
    <col min="10241" max="10241" width="29.140625" style="584" customWidth="1"/>
    <col min="10242" max="10242" width="14.7109375" style="584" customWidth="1"/>
    <col min="10243" max="10243" width="14.140625" style="584" customWidth="1"/>
    <col min="10244" max="10244" width="15" style="584" customWidth="1"/>
    <col min="10245" max="10245" width="39.42578125" style="584" customWidth="1"/>
    <col min="10246" max="10494" width="9.140625" style="584"/>
    <col min="10495" max="10495" width="5.5703125" style="584" customWidth="1"/>
    <col min="10496" max="10496" width="23" style="584" customWidth="1"/>
    <col min="10497" max="10497" width="29.140625" style="584" customWidth="1"/>
    <col min="10498" max="10498" width="14.7109375" style="584" customWidth="1"/>
    <col min="10499" max="10499" width="14.140625" style="584" customWidth="1"/>
    <col min="10500" max="10500" width="15" style="584" customWidth="1"/>
    <col min="10501" max="10501" width="39.42578125" style="584" customWidth="1"/>
    <col min="10502" max="10750" width="9.140625" style="584"/>
    <col min="10751" max="10751" width="5.5703125" style="584" customWidth="1"/>
    <col min="10752" max="10752" width="23" style="584" customWidth="1"/>
    <col min="10753" max="10753" width="29.140625" style="584" customWidth="1"/>
    <col min="10754" max="10754" width="14.7109375" style="584" customWidth="1"/>
    <col min="10755" max="10755" width="14.140625" style="584" customWidth="1"/>
    <col min="10756" max="10756" width="15" style="584" customWidth="1"/>
    <col min="10757" max="10757" width="39.42578125" style="584" customWidth="1"/>
    <col min="10758" max="11006" width="9.140625" style="584"/>
    <col min="11007" max="11007" width="5.5703125" style="584" customWidth="1"/>
    <col min="11008" max="11008" width="23" style="584" customWidth="1"/>
    <col min="11009" max="11009" width="29.140625" style="584" customWidth="1"/>
    <col min="11010" max="11010" width="14.7109375" style="584" customWidth="1"/>
    <col min="11011" max="11011" width="14.140625" style="584" customWidth="1"/>
    <col min="11012" max="11012" width="15" style="584" customWidth="1"/>
    <col min="11013" max="11013" width="39.42578125" style="584" customWidth="1"/>
    <col min="11014" max="11262" width="9.140625" style="584"/>
    <col min="11263" max="11263" width="5.5703125" style="584" customWidth="1"/>
    <col min="11264" max="11264" width="23" style="584" customWidth="1"/>
    <col min="11265" max="11265" width="29.140625" style="584" customWidth="1"/>
    <col min="11266" max="11266" width="14.7109375" style="584" customWidth="1"/>
    <col min="11267" max="11267" width="14.140625" style="584" customWidth="1"/>
    <col min="11268" max="11268" width="15" style="584" customWidth="1"/>
    <col min="11269" max="11269" width="39.42578125" style="584" customWidth="1"/>
    <col min="11270" max="11518" width="9.140625" style="584"/>
    <col min="11519" max="11519" width="5.5703125" style="584" customWidth="1"/>
    <col min="11520" max="11520" width="23" style="584" customWidth="1"/>
    <col min="11521" max="11521" width="29.140625" style="584" customWidth="1"/>
    <col min="11522" max="11522" width="14.7109375" style="584" customWidth="1"/>
    <col min="11523" max="11523" width="14.140625" style="584" customWidth="1"/>
    <col min="11524" max="11524" width="15" style="584" customWidth="1"/>
    <col min="11525" max="11525" width="39.42578125" style="584" customWidth="1"/>
    <col min="11526" max="11774" width="9.140625" style="584"/>
    <col min="11775" max="11775" width="5.5703125" style="584" customWidth="1"/>
    <col min="11776" max="11776" width="23" style="584" customWidth="1"/>
    <col min="11777" max="11777" width="29.140625" style="584" customWidth="1"/>
    <col min="11778" max="11778" width="14.7109375" style="584" customWidth="1"/>
    <col min="11779" max="11779" width="14.140625" style="584" customWidth="1"/>
    <col min="11780" max="11780" width="15" style="584" customWidth="1"/>
    <col min="11781" max="11781" width="39.42578125" style="584" customWidth="1"/>
    <col min="11782" max="12030" width="9.140625" style="584"/>
    <col min="12031" max="12031" width="5.5703125" style="584" customWidth="1"/>
    <col min="12032" max="12032" width="23" style="584" customWidth="1"/>
    <col min="12033" max="12033" width="29.140625" style="584" customWidth="1"/>
    <col min="12034" max="12034" width="14.7109375" style="584" customWidth="1"/>
    <col min="12035" max="12035" width="14.140625" style="584" customWidth="1"/>
    <col min="12036" max="12036" width="15" style="584" customWidth="1"/>
    <col min="12037" max="12037" width="39.42578125" style="584" customWidth="1"/>
    <col min="12038" max="12286" width="9.140625" style="584"/>
    <col min="12287" max="12287" width="5.5703125" style="584" customWidth="1"/>
    <col min="12288" max="12288" width="23" style="584" customWidth="1"/>
    <col min="12289" max="12289" width="29.140625" style="584" customWidth="1"/>
    <col min="12290" max="12290" width="14.7109375" style="584" customWidth="1"/>
    <col min="12291" max="12291" width="14.140625" style="584" customWidth="1"/>
    <col min="12292" max="12292" width="15" style="584" customWidth="1"/>
    <col min="12293" max="12293" width="39.42578125" style="584" customWidth="1"/>
    <col min="12294" max="12542" width="9.140625" style="584"/>
    <col min="12543" max="12543" width="5.5703125" style="584" customWidth="1"/>
    <col min="12544" max="12544" width="23" style="584" customWidth="1"/>
    <col min="12545" max="12545" width="29.140625" style="584" customWidth="1"/>
    <col min="12546" max="12546" width="14.7109375" style="584" customWidth="1"/>
    <col min="12547" max="12547" width="14.140625" style="584" customWidth="1"/>
    <col min="12548" max="12548" width="15" style="584" customWidth="1"/>
    <col min="12549" max="12549" width="39.42578125" style="584" customWidth="1"/>
    <col min="12550" max="12798" width="9.140625" style="584"/>
    <col min="12799" max="12799" width="5.5703125" style="584" customWidth="1"/>
    <col min="12800" max="12800" width="23" style="584" customWidth="1"/>
    <col min="12801" max="12801" width="29.140625" style="584" customWidth="1"/>
    <col min="12802" max="12802" width="14.7109375" style="584" customWidth="1"/>
    <col min="12803" max="12803" width="14.140625" style="584" customWidth="1"/>
    <col min="12804" max="12804" width="15" style="584" customWidth="1"/>
    <col min="12805" max="12805" width="39.42578125" style="584" customWidth="1"/>
    <col min="12806" max="13054" width="9.140625" style="584"/>
    <col min="13055" max="13055" width="5.5703125" style="584" customWidth="1"/>
    <col min="13056" max="13056" width="23" style="584" customWidth="1"/>
    <col min="13057" max="13057" width="29.140625" style="584" customWidth="1"/>
    <col min="13058" max="13058" width="14.7109375" style="584" customWidth="1"/>
    <col min="13059" max="13059" width="14.140625" style="584" customWidth="1"/>
    <col min="13060" max="13060" width="15" style="584" customWidth="1"/>
    <col min="13061" max="13061" width="39.42578125" style="584" customWidth="1"/>
    <col min="13062" max="13310" width="9.140625" style="584"/>
    <col min="13311" max="13311" width="5.5703125" style="584" customWidth="1"/>
    <col min="13312" max="13312" width="23" style="584" customWidth="1"/>
    <col min="13313" max="13313" width="29.140625" style="584" customWidth="1"/>
    <col min="13314" max="13314" width="14.7109375" style="584" customWidth="1"/>
    <col min="13315" max="13315" width="14.140625" style="584" customWidth="1"/>
    <col min="13316" max="13316" width="15" style="584" customWidth="1"/>
    <col min="13317" max="13317" width="39.42578125" style="584" customWidth="1"/>
    <col min="13318" max="13566" width="9.140625" style="584"/>
    <col min="13567" max="13567" width="5.5703125" style="584" customWidth="1"/>
    <col min="13568" max="13568" width="23" style="584" customWidth="1"/>
    <col min="13569" max="13569" width="29.140625" style="584" customWidth="1"/>
    <col min="13570" max="13570" width="14.7109375" style="584" customWidth="1"/>
    <col min="13571" max="13571" width="14.140625" style="584" customWidth="1"/>
    <col min="13572" max="13572" width="15" style="584" customWidth="1"/>
    <col min="13573" max="13573" width="39.42578125" style="584" customWidth="1"/>
    <col min="13574" max="13822" width="9.140625" style="584"/>
    <col min="13823" max="13823" width="5.5703125" style="584" customWidth="1"/>
    <col min="13824" max="13824" width="23" style="584" customWidth="1"/>
    <col min="13825" max="13825" width="29.140625" style="584" customWidth="1"/>
    <col min="13826" max="13826" width="14.7109375" style="584" customWidth="1"/>
    <col min="13827" max="13827" width="14.140625" style="584" customWidth="1"/>
    <col min="13828" max="13828" width="15" style="584" customWidth="1"/>
    <col min="13829" max="13829" width="39.42578125" style="584" customWidth="1"/>
    <col min="13830" max="14078" width="9.140625" style="584"/>
    <col min="14079" max="14079" width="5.5703125" style="584" customWidth="1"/>
    <col min="14080" max="14080" width="23" style="584" customWidth="1"/>
    <col min="14081" max="14081" width="29.140625" style="584" customWidth="1"/>
    <col min="14082" max="14082" width="14.7109375" style="584" customWidth="1"/>
    <col min="14083" max="14083" width="14.140625" style="584" customWidth="1"/>
    <col min="14084" max="14084" width="15" style="584" customWidth="1"/>
    <col min="14085" max="14085" width="39.42578125" style="584" customWidth="1"/>
    <col min="14086" max="14334" width="9.140625" style="584"/>
    <col min="14335" max="14335" width="5.5703125" style="584" customWidth="1"/>
    <col min="14336" max="14336" width="23" style="584" customWidth="1"/>
    <col min="14337" max="14337" width="29.140625" style="584" customWidth="1"/>
    <col min="14338" max="14338" width="14.7109375" style="584" customWidth="1"/>
    <col min="14339" max="14339" width="14.140625" style="584" customWidth="1"/>
    <col min="14340" max="14340" width="15" style="584" customWidth="1"/>
    <col min="14341" max="14341" width="39.42578125" style="584" customWidth="1"/>
    <col min="14342" max="14590" width="9.140625" style="584"/>
    <col min="14591" max="14591" width="5.5703125" style="584" customWidth="1"/>
    <col min="14592" max="14592" width="23" style="584" customWidth="1"/>
    <col min="14593" max="14593" width="29.140625" style="584" customWidth="1"/>
    <col min="14594" max="14594" width="14.7109375" style="584" customWidth="1"/>
    <col min="14595" max="14595" width="14.140625" style="584" customWidth="1"/>
    <col min="14596" max="14596" width="15" style="584" customWidth="1"/>
    <col min="14597" max="14597" width="39.42578125" style="584" customWidth="1"/>
    <col min="14598" max="14846" width="9.140625" style="584"/>
    <col min="14847" max="14847" width="5.5703125" style="584" customWidth="1"/>
    <col min="14848" max="14848" width="23" style="584" customWidth="1"/>
    <col min="14849" max="14849" width="29.140625" style="584" customWidth="1"/>
    <col min="14850" max="14850" width="14.7109375" style="584" customWidth="1"/>
    <col min="14851" max="14851" width="14.140625" style="584" customWidth="1"/>
    <col min="14852" max="14852" width="15" style="584" customWidth="1"/>
    <col min="14853" max="14853" width="39.42578125" style="584" customWidth="1"/>
    <col min="14854" max="15102" width="9.140625" style="584"/>
    <col min="15103" max="15103" width="5.5703125" style="584" customWidth="1"/>
    <col min="15104" max="15104" width="23" style="584" customWidth="1"/>
    <col min="15105" max="15105" width="29.140625" style="584" customWidth="1"/>
    <col min="15106" max="15106" width="14.7109375" style="584" customWidth="1"/>
    <col min="15107" max="15107" width="14.140625" style="584" customWidth="1"/>
    <col min="15108" max="15108" width="15" style="584" customWidth="1"/>
    <col min="15109" max="15109" width="39.42578125" style="584" customWidth="1"/>
    <col min="15110" max="15358" width="9.140625" style="584"/>
    <col min="15359" max="15359" width="5.5703125" style="584" customWidth="1"/>
    <col min="15360" max="15360" width="23" style="584" customWidth="1"/>
    <col min="15361" max="15361" width="29.140625" style="584" customWidth="1"/>
    <col min="15362" max="15362" width="14.7109375" style="584" customWidth="1"/>
    <col min="15363" max="15363" width="14.140625" style="584" customWidth="1"/>
    <col min="15364" max="15364" width="15" style="584" customWidth="1"/>
    <col min="15365" max="15365" width="39.42578125" style="584" customWidth="1"/>
    <col min="15366" max="15614" width="9.140625" style="584"/>
    <col min="15615" max="15615" width="5.5703125" style="584" customWidth="1"/>
    <col min="15616" max="15616" width="23" style="584" customWidth="1"/>
    <col min="15617" max="15617" width="29.140625" style="584" customWidth="1"/>
    <col min="15618" max="15618" width="14.7109375" style="584" customWidth="1"/>
    <col min="15619" max="15619" width="14.140625" style="584" customWidth="1"/>
    <col min="15620" max="15620" width="15" style="584" customWidth="1"/>
    <col min="15621" max="15621" width="39.42578125" style="584" customWidth="1"/>
    <col min="15622" max="15870" width="9.140625" style="584"/>
    <col min="15871" max="15871" width="5.5703125" style="584" customWidth="1"/>
    <col min="15872" max="15872" width="23" style="584" customWidth="1"/>
    <col min="15873" max="15873" width="29.140625" style="584" customWidth="1"/>
    <col min="15874" max="15874" width="14.7109375" style="584" customWidth="1"/>
    <col min="15875" max="15875" width="14.140625" style="584" customWidth="1"/>
    <col min="15876" max="15876" width="15" style="584" customWidth="1"/>
    <col min="15877" max="15877" width="39.42578125" style="584" customWidth="1"/>
    <col min="15878" max="16126" width="9.140625" style="584"/>
    <col min="16127" max="16127" width="5.5703125" style="584" customWidth="1"/>
    <col min="16128" max="16128" width="23" style="584" customWidth="1"/>
    <col min="16129" max="16129" width="29.140625" style="584" customWidth="1"/>
    <col min="16130" max="16130" width="14.7109375" style="584" customWidth="1"/>
    <col min="16131" max="16131" width="14.140625" style="584" customWidth="1"/>
    <col min="16132" max="16132" width="15" style="584" customWidth="1"/>
    <col min="16133" max="16133" width="39.42578125" style="584" customWidth="1"/>
    <col min="16134" max="16384" width="9.140625" style="584"/>
  </cols>
  <sheetData>
    <row r="1" spans="1:7" s="564" customFormat="1" ht="104.45" customHeight="1">
      <c r="A1" s="706" t="s">
        <v>576</v>
      </c>
      <c r="B1" s="706"/>
      <c r="C1" s="706"/>
      <c r="D1" s="706"/>
      <c r="E1" s="706"/>
      <c r="F1" s="563"/>
      <c r="G1" s="563"/>
    </row>
    <row r="2" spans="1:7" s="564" customFormat="1" ht="15.75">
      <c r="A2" s="565"/>
      <c r="B2" s="565"/>
      <c r="C2" s="565"/>
      <c r="D2" s="565"/>
      <c r="E2" s="565"/>
    </row>
    <row r="3" spans="1:7" s="567" customFormat="1" ht="60" customHeight="1">
      <c r="A3" s="737" t="s">
        <v>568</v>
      </c>
      <c r="B3" s="738"/>
      <c r="C3" s="738"/>
      <c r="D3" s="738"/>
      <c r="E3" s="738"/>
    </row>
    <row r="4" spans="1:7" s="567" customFormat="1" ht="16.5">
      <c r="A4" s="568"/>
      <c r="B4" s="569"/>
      <c r="C4" s="569"/>
      <c r="D4" s="569"/>
      <c r="E4" s="569"/>
    </row>
    <row r="5" spans="1:7" s="570" customFormat="1" ht="34.9" customHeight="1">
      <c r="A5" s="737"/>
      <c r="B5" s="737"/>
      <c r="C5" s="737"/>
      <c r="D5" s="737"/>
      <c r="E5" s="737"/>
    </row>
    <row r="6" spans="1:7" s="573" customFormat="1" ht="16.5">
      <c r="A6" s="571"/>
      <c r="B6" s="571"/>
      <c r="C6" s="571"/>
      <c r="D6" s="571"/>
      <c r="E6" s="572" t="s">
        <v>287</v>
      </c>
    </row>
    <row r="7" spans="1:7" s="573" customFormat="1" ht="60">
      <c r="A7" s="574" t="s">
        <v>297</v>
      </c>
      <c r="B7" s="574" t="s">
        <v>560</v>
      </c>
      <c r="C7" s="574" t="s">
        <v>294</v>
      </c>
      <c r="D7" s="574" t="s">
        <v>293</v>
      </c>
      <c r="E7" s="574" t="s">
        <v>562</v>
      </c>
    </row>
    <row r="8" spans="1:7" s="575" customFormat="1" ht="15.75">
      <c r="A8" s="574">
        <v>1</v>
      </c>
      <c r="B8" s="574" t="s">
        <v>290</v>
      </c>
      <c r="C8" s="574" t="s">
        <v>289</v>
      </c>
      <c r="D8" s="574" t="s">
        <v>289</v>
      </c>
      <c r="E8" s="574" t="s">
        <v>289</v>
      </c>
    </row>
    <row r="9" spans="1:7" s="580" customFormat="1" ht="15.75">
      <c r="A9" s="576"/>
      <c r="B9" s="577"/>
      <c r="C9" s="577"/>
      <c r="D9" s="578"/>
      <c r="E9" s="578"/>
    </row>
    <row r="10" spans="1:7" s="573" customFormat="1" ht="15.75">
      <c r="A10" s="581"/>
      <c r="B10" s="581"/>
      <c r="C10" s="581"/>
      <c r="D10" s="581"/>
      <c r="E10" s="581"/>
    </row>
    <row r="11" spans="1:7" s="573" customFormat="1" ht="15.75">
      <c r="A11" s="581"/>
      <c r="B11" s="581"/>
      <c r="C11" s="581"/>
      <c r="D11" s="581"/>
      <c r="E11" s="581"/>
    </row>
    <row r="12" spans="1:7" s="573" customFormat="1" ht="15.75">
      <c r="A12" s="581"/>
      <c r="B12" s="581"/>
      <c r="C12" s="581"/>
      <c r="D12" s="581"/>
      <c r="E12" s="581"/>
    </row>
    <row r="13" spans="1:7">
      <c r="A13" s="582"/>
      <c r="B13" s="583"/>
      <c r="C13" s="582"/>
      <c r="D13" s="582"/>
      <c r="E13" s="582"/>
    </row>
    <row r="14" spans="1:7" ht="15.75">
      <c r="A14" s="582"/>
      <c r="B14" s="585"/>
      <c r="C14" s="582"/>
      <c r="D14" s="582"/>
      <c r="E14" s="582"/>
    </row>
    <row r="15" spans="1:7">
      <c r="A15" s="582"/>
      <c r="B15" s="582"/>
      <c r="C15" s="582"/>
      <c r="D15" s="582"/>
      <c r="E15" s="582"/>
    </row>
    <row r="16" spans="1:7">
      <c r="A16" s="582"/>
      <c r="B16" s="582"/>
      <c r="C16" s="582"/>
      <c r="D16" s="582"/>
      <c r="E16" s="582"/>
    </row>
    <row r="17" spans="1:5">
      <c r="A17" s="582"/>
      <c r="B17" s="582"/>
      <c r="C17" s="582"/>
      <c r="D17" s="582"/>
      <c r="E17" s="582"/>
    </row>
    <row r="18" spans="1:5">
      <c r="A18" s="582"/>
      <c r="B18" s="582"/>
      <c r="C18" s="582"/>
      <c r="D18" s="582"/>
      <c r="E18" s="582"/>
    </row>
    <row r="19" spans="1:5">
      <c r="A19" s="582"/>
      <c r="B19" s="582"/>
      <c r="C19" s="582"/>
      <c r="D19" s="582"/>
      <c r="E19" s="582"/>
    </row>
    <row r="20" spans="1:5">
      <c r="A20" s="582"/>
      <c r="B20" s="582"/>
      <c r="C20" s="582"/>
      <c r="D20" s="582"/>
      <c r="E20" s="582"/>
    </row>
    <row r="21" spans="1:5">
      <c r="A21" s="582"/>
      <c r="B21" s="582"/>
      <c r="C21" s="582"/>
      <c r="D21" s="582"/>
      <c r="E21" s="582"/>
    </row>
    <row r="22" spans="1:5">
      <c r="A22" s="582"/>
      <c r="B22" s="582"/>
      <c r="C22" s="582"/>
      <c r="D22" s="582"/>
      <c r="E22" s="582"/>
    </row>
    <row r="23" spans="1:5">
      <c r="A23" s="582"/>
      <c r="B23" s="582"/>
      <c r="C23" s="582"/>
      <c r="D23" s="582"/>
      <c r="E23" s="582"/>
    </row>
    <row r="24" spans="1:5">
      <c r="A24" s="582"/>
      <c r="B24" s="582"/>
      <c r="C24" s="582"/>
      <c r="D24" s="582"/>
      <c r="E24" s="582"/>
    </row>
    <row r="25" spans="1:5">
      <c r="A25" s="582"/>
      <c r="B25" s="582"/>
      <c r="C25" s="582"/>
      <c r="D25" s="582"/>
      <c r="E25" s="582"/>
    </row>
    <row r="26" spans="1:5">
      <c r="A26" s="582"/>
      <c r="B26" s="582"/>
      <c r="C26" s="582"/>
      <c r="D26" s="582"/>
      <c r="E26" s="582"/>
    </row>
    <row r="27" spans="1:5">
      <c r="A27" s="582"/>
      <c r="B27" s="582"/>
      <c r="C27" s="582"/>
      <c r="D27" s="582"/>
      <c r="E27" s="582"/>
    </row>
    <row r="28" spans="1:5">
      <c r="A28" s="582"/>
      <c r="B28" s="582"/>
      <c r="C28" s="582"/>
      <c r="D28" s="582"/>
      <c r="E28" s="582"/>
    </row>
    <row r="29" spans="1:5">
      <c r="A29" s="582"/>
      <c r="B29" s="582"/>
      <c r="C29" s="582"/>
      <c r="D29" s="582"/>
      <c r="E29" s="582"/>
    </row>
  </sheetData>
  <mergeCells count="3">
    <mergeCell ref="A1:E1"/>
    <mergeCell ref="A3:E3"/>
    <mergeCell ref="A5:E5"/>
  </mergeCells>
  <pageMargins left="1.1811023622047245" right="0.39370078740157483" top="0.78740157480314965" bottom="0.78740157480314965" header="0.31496062992125984" footer="0.31496062992125984"/>
  <pageSetup paperSize="9" fitToHeight="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opLeftCell="A31" workbookViewId="0">
      <selection activeCell="A33" sqref="A33"/>
    </sheetView>
  </sheetViews>
  <sheetFormatPr defaultRowHeight="15" outlineLevelCol="2"/>
  <cols>
    <col min="1" max="1" width="29" customWidth="1"/>
    <col min="2" max="2" width="28.5703125" customWidth="1"/>
    <col min="3" max="3" width="17.42578125" style="11" hidden="1" customWidth="1" outlineLevel="1"/>
    <col min="4" max="6" width="11" style="6" hidden="1" customWidth="1" outlineLevel="2"/>
    <col min="7" max="7" width="5.140625" style="6" hidden="1" customWidth="1" outlineLevel="2"/>
    <col min="8" max="8" width="19.140625" style="29" customWidth="1" collapsed="1"/>
    <col min="9" max="9" width="19.42578125" style="40" customWidth="1"/>
  </cols>
  <sheetData>
    <row r="1" spans="1:9" ht="2.25" customHeight="1"/>
    <row r="2" spans="1:9" ht="0.75" customHeight="1">
      <c r="A2" s="1"/>
      <c r="B2" s="8"/>
      <c r="C2" s="8"/>
    </row>
    <row r="3" spans="1:9" ht="120" customHeight="1">
      <c r="A3" s="1"/>
      <c r="B3" s="37"/>
      <c r="C3" s="37"/>
      <c r="H3" s="678" t="s">
        <v>61</v>
      </c>
      <c r="I3" s="678"/>
    </row>
    <row r="4" spans="1:9">
      <c r="A4" s="1"/>
      <c r="B4" s="1"/>
      <c r="C4" s="8"/>
    </row>
    <row r="5" spans="1:9" ht="15.75" customHeight="1">
      <c r="A5" s="671" t="s">
        <v>62</v>
      </c>
      <c r="B5" s="671"/>
      <c r="C5" s="671"/>
      <c r="D5" s="671"/>
      <c r="E5" s="671"/>
      <c r="F5" s="671"/>
      <c r="G5" s="671"/>
      <c r="H5" s="671"/>
      <c r="I5" s="671"/>
    </row>
    <row r="6" spans="1:9" ht="15.75" customHeight="1">
      <c r="A6" s="671"/>
      <c r="B6" s="671"/>
      <c r="C6" s="671"/>
      <c r="D6" s="671"/>
      <c r="E6" s="671"/>
      <c r="F6" s="671"/>
      <c r="G6" s="671"/>
      <c r="H6" s="671"/>
      <c r="I6" s="671"/>
    </row>
    <row r="7" spans="1:9" ht="15.75">
      <c r="A7" s="14"/>
      <c r="B7" s="14"/>
      <c r="C7" s="15"/>
      <c r="D7" s="13"/>
      <c r="E7" s="13"/>
      <c r="F7" s="13"/>
      <c r="G7" s="13"/>
      <c r="H7" s="30"/>
    </row>
    <row r="8" spans="1:9" ht="47.25" customHeight="1">
      <c r="A8" s="673" t="s">
        <v>0</v>
      </c>
      <c r="B8" s="673" t="s">
        <v>1</v>
      </c>
      <c r="C8" s="674" t="s">
        <v>38</v>
      </c>
      <c r="D8" s="675" t="s">
        <v>40</v>
      </c>
      <c r="E8" s="675" t="s">
        <v>41</v>
      </c>
      <c r="F8" s="675" t="s">
        <v>44</v>
      </c>
      <c r="G8" s="675" t="s">
        <v>45</v>
      </c>
      <c r="H8" s="672" t="s">
        <v>63</v>
      </c>
      <c r="I8" s="676" t="s">
        <v>64</v>
      </c>
    </row>
    <row r="9" spans="1:9">
      <c r="A9" s="673"/>
      <c r="B9" s="673"/>
      <c r="C9" s="674"/>
      <c r="D9" s="675"/>
      <c r="E9" s="675"/>
      <c r="F9" s="675"/>
      <c r="G9" s="675"/>
      <c r="H9" s="672"/>
      <c r="I9" s="677"/>
    </row>
    <row r="10" spans="1:9" ht="15.75">
      <c r="A10" s="16"/>
      <c r="B10" s="38" t="s">
        <v>2</v>
      </c>
      <c r="C10" s="39">
        <f>C11+C28</f>
        <v>5346.54</v>
      </c>
      <c r="D10" s="19">
        <f>SUM(D11:D36)</f>
        <v>577.21</v>
      </c>
      <c r="E10" s="19">
        <f>SUM(E11:E36)</f>
        <v>235</v>
      </c>
      <c r="F10" s="19">
        <f>SUM(F11:F36)</f>
        <v>40</v>
      </c>
      <c r="G10" s="19">
        <f>SUM(G11:G36)</f>
        <v>145.55000000000001</v>
      </c>
      <c r="H10" s="31">
        <f>H11+H28</f>
        <v>4593.6000000000004</v>
      </c>
      <c r="I10" s="41">
        <f>I11+I28</f>
        <v>4424.7000000000007</v>
      </c>
    </row>
    <row r="11" spans="1:9" ht="47.25">
      <c r="A11" s="38" t="s">
        <v>3</v>
      </c>
      <c r="B11" s="38" t="s">
        <v>4</v>
      </c>
      <c r="C11" s="39">
        <f>C18+C14+C12</f>
        <v>815</v>
      </c>
      <c r="D11" s="20"/>
      <c r="E11" s="20"/>
      <c r="F11" s="20"/>
      <c r="G11" s="20"/>
      <c r="H11" s="31">
        <f>H12+H14+H18+H25</f>
        <v>2427.4</v>
      </c>
      <c r="I11" s="41">
        <f>I12+I14+I18+I25</f>
        <v>2467.4</v>
      </c>
    </row>
    <row r="12" spans="1:9" ht="31.5">
      <c r="A12" s="21" t="s">
        <v>5</v>
      </c>
      <c r="B12" s="21" t="s">
        <v>6</v>
      </c>
      <c r="C12" s="22">
        <v>70</v>
      </c>
      <c r="D12" s="20"/>
      <c r="E12" s="20"/>
      <c r="F12" s="20"/>
      <c r="G12" s="20"/>
      <c r="H12" s="31">
        <f>H13</f>
        <v>90</v>
      </c>
      <c r="I12" s="41">
        <f>I13</f>
        <v>95</v>
      </c>
    </row>
    <row r="13" spans="1:9" ht="31.5">
      <c r="A13" s="23" t="s">
        <v>7</v>
      </c>
      <c r="B13" s="23" t="s">
        <v>8</v>
      </c>
      <c r="C13" s="24">
        <v>70</v>
      </c>
      <c r="D13" s="20"/>
      <c r="E13" s="20">
        <v>45</v>
      </c>
      <c r="F13" s="20"/>
      <c r="G13" s="20"/>
      <c r="H13" s="32">
        <v>90</v>
      </c>
      <c r="I13" s="42">
        <v>95</v>
      </c>
    </row>
    <row r="14" spans="1:9" ht="31.5">
      <c r="A14" s="21" t="s">
        <v>9</v>
      </c>
      <c r="B14" s="21" t="s">
        <v>10</v>
      </c>
      <c r="C14" s="22">
        <f>C15+C16+C17</f>
        <v>555</v>
      </c>
      <c r="D14" s="20"/>
      <c r="E14" s="20"/>
      <c r="F14" s="20"/>
      <c r="G14" s="20"/>
      <c r="H14" s="31">
        <f>H15+H16+H17</f>
        <v>454</v>
      </c>
      <c r="I14" s="41">
        <f>SUM(I15:I17)</f>
        <v>469</v>
      </c>
    </row>
    <row r="15" spans="1:9" ht="47.25">
      <c r="A15" s="23" t="s">
        <v>11</v>
      </c>
      <c r="B15" s="25" t="s">
        <v>12</v>
      </c>
      <c r="C15" s="24">
        <v>450</v>
      </c>
      <c r="D15" s="20"/>
      <c r="E15" s="20"/>
      <c r="F15" s="20"/>
      <c r="G15" s="20"/>
      <c r="H15" s="32">
        <v>205</v>
      </c>
      <c r="I15" s="42">
        <v>215</v>
      </c>
    </row>
    <row r="16" spans="1:9" ht="94.5">
      <c r="A16" s="23" t="s">
        <v>13</v>
      </c>
      <c r="B16" s="25" t="s">
        <v>14</v>
      </c>
      <c r="C16" s="24">
        <v>80</v>
      </c>
      <c r="D16" s="20"/>
      <c r="E16" s="20"/>
      <c r="F16" s="20"/>
      <c r="G16" s="20"/>
      <c r="H16" s="32">
        <v>124</v>
      </c>
      <c r="I16" s="42">
        <v>124</v>
      </c>
    </row>
    <row r="17" spans="1:9" ht="78.75">
      <c r="A17" s="23" t="s">
        <v>15</v>
      </c>
      <c r="B17" s="25" t="s">
        <v>16</v>
      </c>
      <c r="C17" s="24">
        <v>25</v>
      </c>
      <c r="D17" s="20"/>
      <c r="E17" s="20"/>
      <c r="F17" s="20">
        <v>40</v>
      </c>
      <c r="G17" s="20">
        <v>30</v>
      </c>
      <c r="H17" s="32">
        <v>125</v>
      </c>
      <c r="I17" s="42">
        <v>130</v>
      </c>
    </row>
    <row r="18" spans="1:9" ht="15.75">
      <c r="A18" s="21" t="s">
        <v>17</v>
      </c>
      <c r="B18" s="21" t="s">
        <v>18</v>
      </c>
      <c r="C18" s="22">
        <f>C19+C20</f>
        <v>190</v>
      </c>
      <c r="D18" s="20"/>
      <c r="E18" s="20"/>
      <c r="F18" s="20"/>
      <c r="G18" s="20"/>
      <c r="H18" s="31">
        <f>H19+H20</f>
        <v>1210</v>
      </c>
      <c r="I18" s="41">
        <f>I19+I20</f>
        <v>1230</v>
      </c>
    </row>
    <row r="19" spans="1:9" ht="126">
      <c r="A19" s="23" t="s">
        <v>19</v>
      </c>
      <c r="B19" s="25" t="s">
        <v>20</v>
      </c>
      <c r="C19" s="24">
        <v>50</v>
      </c>
      <c r="D19" s="20"/>
      <c r="E19" s="20"/>
      <c r="F19" s="20"/>
      <c r="G19" s="20"/>
      <c r="H19" s="32">
        <v>230</v>
      </c>
      <c r="I19" s="42">
        <v>250</v>
      </c>
    </row>
    <row r="20" spans="1:9" ht="15.75">
      <c r="A20" s="38" t="s">
        <v>21</v>
      </c>
      <c r="B20" s="38" t="s">
        <v>22</v>
      </c>
      <c r="C20" s="22">
        <f>C21+C22</f>
        <v>140</v>
      </c>
      <c r="D20" s="20"/>
      <c r="E20" s="20"/>
      <c r="F20" s="20"/>
      <c r="G20" s="20"/>
      <c r="H20" s="31">
        <f>H21+H22</f>
        <v>980</v>
      </c>
      <c r="I20" s="41">
        <f>I21+I22</f>
        <v>980</v>
      </c>
    </row>
    <row r="21" spans="1:9" ht="141.75">
      <c r="A21" s="25" t="s">
        <v>23</v>
      </c>
      <c r="B21" s="25" t="s">
        <v>24</v>
      </c>
      <c r="C21" s="24">
        <v>120</v>
      </c>
      <c r="D21" s="20"/>
      <c r="E21" s="20"/>
      <c r="F21" s="20"/>
      <c r="G21" s="20"/>
      <c r="H21" s="32">
        <v>480</v>
      </c>
      <c r="I21" s="32">
        <v>480</v>
      </c>
    </row>
    <row r="22" spans="1:9" ht="141.75">
      <c r="A22" s="25" t="s">
        <v>25</v>
      </c>
      <c r="B22" s="25" t="s">
        <v>26</v>
      </c>
      <c r="C22" s="24">
        <v>20</v>
      </c>
      <c r="D22" s="20"/>
      <c r="E22" s="20"/>
      <c r="F22" s="20"/>
      <c r="G22" s="20">
        <v>30</v>
      </c>
      <c r="H22" s="32">
        <v>500</v>
      </c>
      <c r="I22" s="32">
        <v>500</v>
      </c>
    </row>
    <row r="23" spans="1:9" ht="63" hidden="1">
      <c r="A23" s="35" t="s">
        <v>46</v>
      </c>
      <c r="B23" s="38" t="s">
        <v>47</v>
      </c>
      <c r="C23" s="24"/>
      <c r="D23" s="20"/>
      <c r="E23" s="20"/>
      <c r="F23" s="20"/>
      <c r="G23" s="20"/>
      <c r="H23" s="31">
        <f>H24</f>
        <v>0</v>
      </c>
      <c r="I23" s="41">
        <f>I24</f>
        <v>0</v>
      </c>
    </row>
    <row r="24" spans="1:9" ht="78.75" hidden="1">
      <c r="A24" s="26" t="s">
        <v>48</v>
      </c>
      <c r="B24" s="25" t="s">
        <v>49</v>
      </c>
      <c r="C24" s="24"/>
      <c r="D24" s="20"/>
      <c r="E24" s="20"/>
      <c r="F24" s="20"/>
      <c r="G24" s="20"/>
      <c r="H24" s="32">
        <v>0</v>
      </c>
      <c r="I24" s="42">
        <v>0</v>
      </c>
    </row>
    <row r="25" spans="1:9" ht="15.75">
      <c r="A25" s="35" t="s">
        <v>55</v>
      </c>
      <c r="B25" s="38"/>
      <c r="C25" s="24"/>
      <c r="D25" s="20"/>
      <c r="E25" s="20"/>
      <c r="F25" s="20"/>
      <c r="G25" s="20"/>
      <c r="H25" s="31">
        <f>H26</f>
        <v>673.4</v>
      </c>
      <c r="I25" s="41">
        <f>I26</f>
        <v>673.4</v>
      </c>
    </row>
    <row r="26" spans="1:9" ht="63">
      <c r="A26" s="26" t="s">
        <v>46</v>
      </c>
      <c r="B26" s="26" t="s">
        <v>56</v>
      </c>
      <c r="C26" s="24"/>
      <c r="D26" s="20"/>
      <c r="E26" s="20"/>
      <c r="F26" s="20"/>
      <c r="G26" s="20"/>
      <c r="H26" s="32">
        <f>H27</f>
        <v>673.4</v>
      </c>
      <c r="I26" s="42">
        <f>I27</f>
        <v>673.4</v>
      </c>
    </row>
    <row r="27" spans="1:9" ht="31.5">
      <c r="A27" s="26" t="s">
        <v>57</v>
      </c>
      <c r="B27" s="25" t="s">
        <v>58</v>
      </c>
      <c r="C27" s="24"/>
      <c r="D27" s="20"/>
      <c r="E27" s="20"/>
      <c r="F27" s="20"/>
      <c r="G27" s="20"/>
      <c r="H27" s="32">
        <v>673.4</v>
      </c>
      <c r="I27" s="42">
        <v>673.4</v>
      </c>
    </row>
    <row r="28" spans="1:9" ht="31.5">
      <c r="A28" s="38" t="s">
        <v>27</v>
      </c>
      <c r="B28" s="38" t="s">
        <v>28</v>
      </c>
      <c r="C28" s="39">
        <f>C29</f>
        <v>4531.54</v>
      </c>
      <c r="D28" s="20"/>
      <c r="E28" s="20"/>
      <c r="F28" s="20"/>
      <c r="G28" s="20"/>
      <c r="H28" s="31">
        <f>H29</f>
        <v>2166.1999999999998</v>
      </c>
      <c r="I28" s="41">
        <f>I29</f>
        <v>1957.3000000000002</v>
      </c>
    </row>
    <row r="29" spans="1:9" ht="78.75">
      <c r="A29" s="38" t="s">
        <v>29</v>
      </c>
      <c r="B29" s="38" t="s">
        <v>30</v>
      </c>
      <c r="C29" s="39">
        <f>C30+C31+C32+C33+C34+C36</f>
        <v>4531.54</v>
      </c>
      <c r="D29" s="20"/>
      <c r="E29" s="20"/>
      <c r="F29" s="20"/>
      <c r="G29" s="20"/>
      <c r="H29" s="31">
        <f>SUM(H30:H34)</f>
        <v>2166.1999999999998</v>
      </c>
      <c r="I29" s="41">
        <f>SUM(I30:I34)</f>
        <v>1957.3000000000002</v>
      </c>
    </row>
    <row r="30" spans="1:9" ht="63">
      <c r="A30" s="25" t="s">
        <v>50</v>
      </c>
      <c r="B30" s="25" t="s">
        <v>31</v>
      </c>
      <c r="C30" s="27">
        <v>1016.8</v>
      </c>
      <c r="D30" s="20"/>
      <c r="E30" s="20"/>
      <c r="F30" s="20"/>
      <c r="G30" s="20"/>
      <c r="H30" s="32">
        <v>1021.7</v>
      </c>
      <c r="I30" s="42">
        <v>1021.7</v>
      </c>
    </row>
    <row r="31" spans="1:9" ht="110.25">
      <c r="A31" s="25" t="s">
        <v>51</v>
      </c>
      <c r="B31" s="25" t="s">
        <v>32</v>
      </c>
      <c r="C31" s="27">
        <v>60</v>
      </c>
      <c r="D31" s="20"/>
      <c r="E31" s="20"/>
      <c r="F31" s="20"/>
      <c r="G31" s="20"/>
      <c r="H31" s="32">
        <v>205</v>
      </c>
      <c r="I31" s="42">
        <v>215</v>
      </c>
    </row>
    <row r="32" spans="1:9" ht="110.25">
      <c r="A32" s="25" t="s">
        <v>52</v>
      </c>
      <c r="B32" s="25" t="s">
        <v>33</v>
      </c>
      <c r="C32" s="27">
        <v>822</v>
      </c>
      <c r="D32" s="20"/>
      <c r="E32" s="20"/>
      <c r="F32" s="20"/>
      <c r="G32" s="20">
        <v>85.55</v>
      </c>
      <c r="H32" s="32">
        <v>755</v>
      </c>
      <c r="I32" s="42">
        <v>720.6</v>
      </c>
    </row>
    <row r="33" spans="1:9" ht="94.5">
      <c r="A33" s="26" t="s">
        <v>593</v>
      </c>
      <c r="B33" s="25" t="s">
        <v>34</v>
      </c>
      <c r="C33" s="27">
        <v>1401.2</v>
      </c>
      <c r="D33" s="20"/>
      <c r="E33" s="20"/>
      <c r="F33" s="20"/>
      <c r="G33" s="20"/>
      <c r="H33" s="32">
        <v>184.5</v>
      </c>
      <c r="I33" s="42">
        <v>0</v>
      </c>
    </row>
    <row r="34" spans="1:9" ht="126" hidden="1">
      <c r="A34" s="26" t="s">
        <v>54</v>
      </c>
      <c r="B34" s="25" t="s">
        <v>35</v>
      </c>
      <c r="C34" s="27">
        <v>626.95000000000005</v>
      </c>
      <c r="D34" s="20"/>
      <c r="E34" s="20"/>
      <c r="F34" s="20"/>
      <c r="G34" s="20"/>
      <c r="H34" s="32">
        <v>0</v>
      </c>
      <c r="I34" s="42">
        <v>0</v>
      </c>
    </row>
    <row r="35" spans="1:9" ht="46.15" hidden="1" customHeight="1" thickBot="1">
      <c r="A35" s="5" t="s">
        <v>43</v>
      </c>
      <c r="B35" s="2" t="s">
        <v>42</v>
      </c>
      <c r="C35" s="9">
        <v>0</v>
      </c>
      <c r="D35" s="12"/>
      <c r="E35" s="12">
        <v>190</v>
      </c>
      <c r="F35" s="12"/>
      <c r="G35" s="12"/>
      <c r="H35" s="33">
        <v>0</v>
      </c>
    </row>
    <row r="36" spans="1:9" ht="114" hidden="1" thickBot="1">
      <c r="A36" s="3" t="s">
        <v>36</v>
      </c>
      <c r="B36" s="4" t="s">
        <v>37</v>
      </c>
      <c r="C36" s="10" t="s">
        <v>39</v>
      </c>
      <c r="D36" s="7">
        <v>577.21</v>
      </c>
      <c r="E36" s="7"/>
      <c r="F36" s="7"/>
      <c r="G36" s="7"/>
      <c r="H36" s="34">
        <v>0</v>
      </c>
    </row>
  </sheetData>
  <mergeCells count="11">
    <mergeCell ref="I8:I9"/>
    <mergeCell ref="H3:I3"/>
    <mergeCell ref="A5:I6"/>
    <mergeCell ref="A8:A9"/>
    <mergeCell ref="B8:B9"/>
    <mergeCell ref="C8:C9"/>
    <mergeCell ref="D8:D9"/>
    <mergeCell ref="E8:E9"/>
    <mergeCell ref="F8:F9"/>
    <mergeCell ref="G8:G9"/>
    <mergeCell ref="H8:H9"/>
  </mergeCells>
  <pageMargins left="0.33" right="0.3" top="0.75" bottom="0.75" header="0.37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opLeftCell="A7" workbookViewId="0">
      <selection activeCell="C12" sqref="C12"/>
    </sheetView>
  </sheetViews>
  <sheetFormatPr defaultColWidth="8.85546875" defaultRowHeight="15.75"/>
  <cols>
    <col min="1" max="1" width="17.7109375" style="447" customWidth="1"/>
    <col min="2" max="2" width="27.28515625" style="447" customWidth="1"/>
    <col min="3" max="3" width="68.7109375" style="447" customWidth="1"/>
    <col min="4" max="16384" width="8.85546875" style="447"/>
  </cols>
  <sheetData>
    <row r="1" spans="1:3" ht="18" customHeight="1">
      <c r="C1" s="448" t="s">
        <v>341</v>
      </c>
    </row>
    <row r="2" spans="1:3" ht="82.5" customHeight="1">
      <c r="A2" s="449"/>
      <c r="C2" s="499" t="s">
        <v>516</v>
      </c>
    </row>
    <row r="3" spans="1:3">
      <c r="A3" s="449"/>
    </row>
    <row r="4" spans="1:3" ht="43.15" customHeight="1">
      <c r="A4" s="667" t="s">
        <v>443</v>
      </c>
      <c r="B4" s="667"/>
      <c r="C4" s="667"/>
    </row>
    <row r="5" spans="1:3">
      <c r="A5" s="497"/>
    </row>
    <row r="6" spans="1:3" ht="39.6" customHeight="1">
      <c r="A6" s="679" t="s">
        <v>342</v>
      </c>
      <c r="B6" s="679"/>
      <c r="C6" s="679" t="s">
        <v>444</v>
      </c>
    </row>
    <row r="7" spans="1:3" ht="75">
      <c r="A7" s="498" t="s">
        <v>343</v>
      </c>
      <c r="B7" s="498" t="s">
        <v>445</v>
      </c>
      <c r="C7" s="679"/>
    </row>
    <row r="8" spans="1:3" ht="25.5">
      <c r="A8" s="451">
        <v>538</v>
      </c>
      <c r="B8" s="452"/>
      <c r="C8" s="453" t="s">
        <v>447</v>
      </c>
    </row>
    <row r="9" spans="1:3" ht="81.599999999999994" customHeight="1">
      <c r="A9" s="454">
        <v>538</v>
      </c>
      <c r="B9" s="498" t="s">
        <v>495</v>
      </c>
      <c r="C9" s="455" t="s">
        <v>345</v>
      </c>
    </row>
    <row r="10" spans="1:3" ht="94.5">
      <c r="A10" s="454">
        <v>538</v>
      </c>
      <c r="B10" s="498" t="s">
        <v>496</v>
      </c>
      <c r="C10" s="455" t="s">
        <v>497</v>
      </c>
    </row>
    <row r="11" spans="1:3" ht="115.5">
      <c r="A11" s="454">
        <v>522</v>
      </c>
      <c r="B11" s="612" t="s">
        <v>591</v>
      </c>
      <c r="C11" s="617" t="s">
        <v>589</v>
      </c>
    </row>
    <row r="12" spans="1:3" ht="78.75">
      <c r="A12" s="454">
        <v>538</v>
      </c>
      <c r="B12" s="498" t="s">
        <v>350</v>
      </c>
      <c r="C12" s="455" t="s">
        <v>351</v>
      </c>
    </row>
    <row r="13" spans="1:3" ht="47.25">
      <c r="A13" s="454">
        <v>538</v>
      </c>
      <c r="B13" s="498" t="s">
        <v>352</v>
      </c>
      <c r="C13" s="455" t="s">
        <v>322</v>
      </c>
    </row>
    <row r="14" spans="1:3" ht="94.5">
      <c r="A14" s="454">
        <v>538</v>
      </c>
      <c r="B14" s="498" t="s">
        <v>353</v>
      </c>
      <c r="C14" s="455" t="s">
        <v>498</v>
      </c>
    </row>
    <row r="15" spans="1:3" ht="31.5">
      <c r="A15" s="454">
        <v>538</v>
      </c>
      <c r="B15" s="498" t="s">
        <v>355</v>
      </c>
      <c r="C15" s="455" t="s">
        <v>328</v>
      </c>
    </row>
    <row r="16" spans="1:3" ht="31.5">
      <c r="A16" s="454">
        <v>538</v>
      </c>
      <c r="B16" s="498" t="s">
        <v>356</v>
      </c>
      <c r="C16" s="455" t="s">
        <v>357</v>
      </c>
    </row>
    <row r="17" spans="1:3" ht="94.5">
      <c r="A17" s="454">
        <v>538</v>
      </c>
      <c r="B17" s="498" t="s">
        <v>358</v>
      </c>
      <c r="C17" s="455" t="s">
        <v>330</v>
      </c>
    </row>
    <row r="18" spans="1:3" ht="110.25">
      <c r="A18" s="454">
        <v>538</v>
      </c>
      <c r="B18" s="498" t="s">
        <v>359</v>
      </c>
      <c r="C18" s="455" t="s">
        <v>331</v>
      </c>
    </row>
    <row r="19" spans="1:3" ht="94.5">
      <c r="A19" s="454">
        <v>538</v>
      </c>
      <c r="B19" s="498" t="s">
        <v>360</v>
      </c>
      <c r="C19" s="455" t="s">
        <v>332</v>
      </c>
    </row>
    <row r="20" spans="1:3" ht="110.25">
      <c r="A20" s="454">
        <v>538</v>
      </c>
      <c r="B20" s="498" t="s">
        <v>361</v>
      </c>
      <c r="C20" s="455" t="s">
        <v>333</v>
      </c>
    </row>
    <row r="21" spans="1:3" ht="63">
      <c r="A21" s="454">
        <v>538</v>
      </c>
      <c r="B21" s="498" t="s">
        <v>362</v>
      </c>
      <c r="C21" s="455" t="s">
        <v>363</v>
      </c>
    </row>
    <row r="22" spans="1:3" ht="47.25">
      <c r="A22" s="454">
        <v>538</v>
      </c>
      <c r="B22" s="498" t="s">
        <v>364</v>
      </c>
      <c r="C22" s="455" t="s">
        <v>336</v>
      </c>
    </row>
    <row r="23" spans="1:3" ht="31.5">
      <c r="A23" s="454">
        <v>538</v>
      </c>
      <c r="B23" s="498" t="s">
        <v>365</v>
      </c>
      <c r="C23" s="455" t="s">
        <v>366</v>
      </c>
    </row>
    <row r="24" spans="1:3" ht="31.5">
      <c r="A24" s="454">
        <v>538</v>
      </c>
      <c r="B24" s="498" t="s">
        <v>367</v>
      </c>
      <c r="C24" s="455" t="s">
        <v>339</v>
      </c>
    </row>
    <row r="25" spans="1:3" ht="31.5">
      <c r="A25" s="454">
        <v>538</v>
      </c>
      <c r="B25" s="498" t="s">
        <v>368</v>
      </c>
      <c r="C25" s="455" t="s">
        <v>369</v>
      </c>
    </row>
    <row r="26" spans="1:3" ht="31.5">
      <c r="A26" s="454">
        <v>538</v>
      </c>
      <c r="B26" s="498" t="s">
        <v>50</v>
      </c>
      <c r="C26" s="455" t="s">
        <v>31</v>
      </c>
    </row>
    <row r="27" spans="1:3" ht="31.5">
      <c r="A27" s="454">
        <v>538</v>
      </c>
      <c r="B27" s="498" t="s">
        <v>499</v>
      </c>
      <c r="C27" s="455" t="s">
        <v>42</v>
      </c>
    </row>
    <row r="28" spans="1:3" ht="110.25">
      <c r="A28" s="454">
        <v>538</v>
      </c>
      <c r="B28" s="498" t="s">
        <v>500</v>
      </c>
      <c r="C28" s="455" t="s">
        <v>373</v>
      </c>
    </row>
    <row r="29" spans="1:3" ht="47.25">
      <c r="A29" s="454">
        <v>538</v>
      </c>
      <c r="B29" s="498" t="s">
        <v>51</v>
      </c>
      <c r="C29" s="455" t="s">
        <v>501</v>
      </c>
    </row>
    <row r="30" spans="1:3" ht="63">
      <c r="A30" s="454">
        <v>538</v>
      </c>
      <c r="B30" s="498" t="s">
        <v>52</v>
      </c>
      <c r="C30" s="455" t="s">
        <v>33</v>
      </c>
    </row>
    <row r="31" spans="1:3" ht="47.25">
      <c r="A31" s="454">
        <v>538</v>
      </c>
      <c r="B31" s="498" t="s">
        <v>502</v>
      </c>
      <c r="C31" s="455" t="s">
        <v>503</v>
      </c>
    </row>
    <row r="32" spans="1:3" ht="78.75" hidden="1">
      <c r="A32" s="454">
        <v>538</v>
      </c>
      <c r="B32" s="498" t="s">
        <v>504</v>
      </c>
      <c r="C32" s="455" t="s">
        <v>379</v>
      </c>
    </row>
    <row r="33" spans="1:3">
      <c r="A33" s="454">
        <v>538</v>
      </c>
      <c r="B33" s="498" t="s">
        <v>505</v>
      </c>
      <c r="C33" s="455" t="s">
        <v>506</v>
      </c>
    </row>
    <row r="34" spans="1:3" ht="47.25" hidden="1">
      <c r="A34" s="454">
        <v>538</v>
      </c>
      <c r="B34" s="498" t="s">
        <v>507</v>
      </c>
      <c r="C34" s="455" t="s">
        <v>383</v>
      </c>
    </row>
    <row r="35" spans="1:3" ht="38.25" customHeight="1">
      <c r="A35" s="454">
        <v>538</v>
      </c>
      <c r="B35" s="498" t="s">
        <v>508</v>
      </c>
      <c r="C35" s="455" t="s">
        <v>509</v>
      </c>
    </row>
    <row r="36" spans="1:3" ht="31.5">
      <c r="A36" s="454">
        <v>538</v>
      </c>
      <c r="B36" s="498" t="s">
        <v>510</v>
      </c>
      <c r="C36" s="455" t="s">
        <v>387</v>
      </c>
    </row>
    <row r="37" spans="1:3" ht="110.25" customHeight="1">
      <c r="A37" s="454">
        <v>538</v>
      </c>
      <c r="B37" s="498" t="s">
        <v>511</v>
      </c>
      <c r="C37" s="455" t="s">
        <v>512</v>
      </c>
    </row>
    <row r="38" spans="1:3" ht="63" customHeight="1">
      <c r="A38" s="454">
        <v>538</v>
      </c>
      <c r="B38" s="498" t="s">
        <v>513</v>
      </c>
      <c r="C38" s="455" t="s">
        <v>514</v>
      </c>
    </row>
    <row r="39" spans="1:3">
      <c r="A39" s="456"/>
    </row>
    <row r="40" spans="1:3">
      <c r="A40" s="457"/>
    </row>
  </sheetData>
  <mergeCells count="3">
    <mergeCell ref="A4:C4"/>
    <mergeCell ref="A6:B6"/>
    <mergeCell ref="C6:C7"/>
  </mergeCells>
  <pageMargins left="0" right="0" top="0" bottom="0" header="0.31496062992125984" footer="0.31496062992125984"/>
  <pageSetup paperSize="9" scale="88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opLeftCell="A4" workbookViewId="0">
      <selection activeCell="C10" sqref="C10"/>
    </sheetView>
  </sheetViews>
  <sheetFormatPr defaultRowHeight="15"/>
  <cols>
    <col min="1" max="1" width="18.42578125" customWidth="1"/>
    <col min="2" max="2" width="29.28515625" customWidth="1"/>
    <col min="3" max="3" width="57.85546875" customWidth="1"/>
  </cols>
  <sheetData>
    <row r="1" spans="1:3" ht="30">
      <c r="A1" s="458" t="s">
        <v>392</v>
      </c>
      <c r="C1" s="448" t="s">
        <v>393</v>
      </c>
    </row>
    <row r="2" spans="1:3" ht="98.25" customHeight="1">
      <c r="A2" s="458" t="s">
        <v>394</v>
      </c>
      <c r="C2" s="433" t="s">
        <v>448</v>
      </c>
    </row>
    <row r="3" spans="1:3" ht="52.9" customHeight="1">
      <c r="A3" s="667" t="s">
        <v>449</v>
      </c>
      <c r="B3" s="667"/>
      <c r="C3" s="667"/>
    </row>
    <row r="4" spans="1:3" ht="15.75">
      <c r="A4" s="459"/>
    </row>
    <row r="5" spans="1:3" ht="22.15" customHeight="1">
      <c r="A5" s="679" t="s">
        <v>395</v>
      </c>
      <c r="B5" s="679"/>
      <c r="C5" s="679" t="s">
        <v>396</v>
      </c>
    </row>
    <row r="6" spans="1:3" ht="60">
      <c r="A6" s="436" t="s">
        <v>397</v>
      </c>
      <c r="B6" s="436" t="s">
        <v>450</v>
      </c>
      <c r="C6" s="679"/>
    </row>
    <row r="7" spans="1:3" ht="25.5">
      <c r="A7" s="453">
        <v>538</v>
      </c>
      <c r="B7" s="460"/>
      <c r="C7" s="453" t="s">
        <v>257</v>
      </c>
    </row>
    <row r="8" spans="1:3" ht="63">
      <c r="A8" s="461">
        <v>538</v>
      </c>
      <c r="B8" s="614" t="s">
        <v>578</v>
      </c>
      <c r="C8" s="455" t="s">
        <v>398</v>
      </c>
    </row>
    <row r="9" spans="1:3" ht="63">
      <c r="A9" s="461">
        <v>538</v>
      </c>
      <c r="B9" s="615" t="s">
        <v>580</v>
      </c>
      <c r="C9" s="455" t="s">
        <v>399</v>
      </c>
    </row>
    <row r="10" spans="1:3" ht="94.5">
      <c r="A10" s="461">
        <v>538</v>
      </c>
      <c r="B10" s="588"/>
      <c r="C10" s="455" t="s">
        <v>400</v>
      </c>
    </row>
    <row r="11" spans="1:3" ht="31.5">
      <c r="A11" s="461">
        <v>538</v>
      </c>
      <c r="B11" s="588" t="s">
        <v>401</v>
      </c>
      <c r="C11" s="455" t="s">
        <v>402</v>
      </c>
    </row>
    <row r="12" spans="1:3" ht="31.5">
      <c r="A12" s="461">
        <v>538</v>
      </c>
      <c r="B12" s="588" t="s">
        <v>403</v>
      </c>
      <c r="C12" s="455" t="s">
        <v>404</v>
      </c>
    </row>
    <row r="13" spans="1:3" ht="47.25">
      <c r="A13" s="461">
        <v>538</v>
      </c>
      <c r="B13" s="613" t="s">
        <v>587</v>
      </c>
      <c r="C13" s="354" t="s">
        <v>585</v>
      </c>
    </row>
    <row r="14" spans="1:3" ht="63">
      <c r="A14" s="461">
        <v>538</v>
      </c>
      <c r="B14" s="613" t="s">
        <v>588</v>
      </c>
      <c r="C14" s="354" t="s">
        <v>586</v>
      </c>
    </row>
  </sheetData>
  <mergeCells count="3">
    <mergeCell ref="A3:C3"/>
    <mergeCell ref="A5:B5"/>
    <mergeCell ref="C5:C6"/>
  </mergeCells>
  <pageMargins left="0" right="0" top="0" bottom="0" header="0.31496062992125984" footer="0.31496062992125984"/>
  <pageSetup paperSize="9" scale="96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showWhiteSpace="0" zoomScale="75" zoomScaleNormal="75" workbookViewId="0">
      <selection activeCell="C1" sqref="C1:H1"/>
    </sheetView>
  </sheetViews>
  <sheetFormatPr defaultRowHeight="15" outlineLevelRow="1" outlineLevelCol="1"/>
  <cols>
    <col min="1" max="1" width="72.140625" customWidth="1"/>
    <col min="2" max="2" width="10.5703125" customWidth="1"/>
    <col min="3" max="3" width="11.140625" customWidth="1"/>
    <col min="4" max="4" width="24.7109375" customWidth="1"/>
    <col min="5" max="5" width="15.140625" customWidth="1"/>
    <col min="6" max="6" width="21" hidden="1" customWidth="1" outlineLevel="1"/>
    <col min="7" max="7" width="23.28515625" style="659" hidden="1" customWidth="1" outlineLevel="1"/>
    <col min="8" max="8" width="18.28515625" style="659" customWidth="1" collapsed="1"/>
    <col min="9" max="9" width="11.42578125" customWidth="1"/>
    <col min="257" max="257" width="72.140625" customWidth="1"/>
    <col min="258" max="258" width="10.5703125" customWidth="1"/>
    <col min="259" max="259" width="11.140625" customWidth="1"/>
    <col min="260" max="260" width="24.7109375" customWidth="1"/>
    <col min="261" max="261" width="15.140625" customWidth="1"/>
    <col min="262" max="262" width="21" customWidth="1"/>
    <col min="263" max="263" width="17.5703125" customWidth="1"/>
    <col min="264" max="264" width="12" customWidth="1"/>
    <col min="265" max="265" width="11.42578125" customWidth="1"/>
    <col min="513" max="513" width="72.140625" customWidth="1"/>
    <col min="514" max="514" width="10.5703125" customWidth="1"/>
    <col min="515" max="515" width="11.140625" customWidth="1"/>
    <col min="516" max="516" width="24.7109375" customWidth="1"/>
    <col min="517" max="517" width="15.140625" customWidth="1"/>
    <col min="518" max="518" width="21" customWidth="1"/>
    <col min="519" max="519" width="17.5703125" customWidth="1"/>
    <col min="520" max="520" width="12" customWidth="1"/>
    <col min="521" max="521" width="11.42578125" customWidth="1"/>
    <col min="769" max="769" width="72.140625" customWidth="1"/>
    <col min="770" max="770" width="10.5703125" customWidth="1"/>
    <col min="771" max="771" width="11.140625" customWidth="1"/>
    <col min="772" max="772" width="24.7109375" customWidth="1"/>
    <col min="773" max="773" width="15.140625" customWidth="1"/>
    <col min="774" max="774" width="21" customWidth="1"/>
    <col min="775" max="775" width="17.5703125" customWidth="1"/>
    <col min="776" max="776" width="12" customWidth="1"/>
    <col min="777" max="777" width="11.42578125" customWidth="1"/>
    <col min="1025" max="1025" width="72.140625" customWidth="1"/>
    <col min="1026" max="1026" width="10.5703125" customWidth="1"/>
    <col min="1027" max="1027" width="11.140625" customWidth="1"/>
    <col min="1028" max="1028" width="24.7109375" customWidth="1"/>
    <col min="1029" max="1029" width="15.140625" customWidth="1"/>
    <col min="1030" max="1030" width="21" customWidth="1"/>
    <col min="1031" max="1031" width="17.5703125" customWidth="1"/>
    <col min="1032" max="1032" width="12" customWidth="1"/>
    <col min="1033" max="1033" width="11.42578125" customWidth="1"/>
    <col min="1281" max="1281" width="72.140625" customWidth="1"/>
    <col min="1282" max="1282" width="10.5703125" customWidth="1"/>
    <col min="1283" max="1283" width="11.140625" customWidth="1"/>
    <col min="1284" max="1284" width="24.7109375" customWidth="1"/>
    <col min="1285" max="1285" width="15.140625" customWidth="1"/>
    <col min="1286" max="1286" width="21" customWidth="1"/>
    <col min="1287" max="1287" width="17.5703125" customWidth="1"/>
    <col min="1288" max="1288" width="12" customWidth="1"/>
    <col min="1289" max="1289" width="11.42578125" customWidth="1"/>
    <col min="1537" max="1537" width="72.140625" customWidth="1"/>
    <col min="1538" max="1538" width="10.5703125" customWidth="1"/>
    <col min="1539" max="1539" width="11.140625" customWidth="1"/>
    <col min="1540" max="1540" width="24.7109375" customWidth="1"/>
    <col min="1541" max="1541" width="15.140625" customWidth="1"/>
    <col min="1542" max="1542" width="21" customWidth="1"/>
    <col min="1543" max="1543" width="17.5703125" customWidth="1"/>
    <col min="1544" max="1544" width="12" customWidth="1"/>
    <col min="1545" max="1545" width="11.42578125" customWidth="1"/>
    <col min="1793" max="1793" width="72.140625" customWidth="1"/>
    <col min="1794" max="1794" width="10.5703125" customWidth="1"/>
    <col min="1795" max="1795" width="11.140625" customWidth="1"/>
    <col min="1796" max="1796" width="24.7109375" customWidth="1"/>
    <col min="1797" max="1797" width="15.140625" customWidth="1"/>
    <col min="1798" max="1798" width="21" customWidth="1"/>
    <col min="1799" max="1799" width="17.5703125" customWidth="1"/>
    <col min="1800" max="1800" width="12" customWidth="1"/>
    <col min="1801" max="1801" width="11.42578125" customWidth="1"/>
    <col min="2049" max="2049" width="72.140625" customWidth="1"/>
    <col min="2050" max="2050" width="10.5703125" customWidth="1"/>
    <col min="2051" max="2051" width="11.140625" customWidth="1"/>
    <col min="2052" max="2052" width="24.7109375" customWidth="1"/>
    <col min="2053" max="2053" width="15.140625" customWidth="1"/>
    <col min="2054" max="2054" width="21" customWidth="1"/>
    <col min="2055" max="2055" width="17.5703125" customWidth="1"/>
    <col min="2056" max="2056" width="12" customWidth="1"/>
    <col min="2057" max="2057" width="11.42578125" customWidth="1"/>
    <col min="2305" max="2305" width="72.140625" customWidth="1"/>
    <col min="2306" max="2306" width="10.5703125" customWidth="1"/>
    <col min="2307" max="2307" width="11.140625" customWidth="1"/>
    <col min="2308" max="2308" width="24.7109375" customWidth="1"/>
    <col min="2309" max="2309" width="15.140625" customWidth="1"/>
    <col min="2310" max="2310" width="21" customWidth="1"/>
    <col min="2311" max="2311" width="17.5703125" customWidth="1"/>
    <col min="2312" max="2312" width="12" customWidth="1"/>
    <col min="2313" max="2313" width="11.42578125" customWidth="1"/>
    <col min="2561" max="2561" width="72.140625" customWidth="1"/>
    <col min="2562" max="2562" width="10.5703125" customWidth="1"/>
    <col min="2563" max="2563" width="11.140625" customWidth="1"/>
    <col min="2564" max="2564" width="24.7109375" customWidth="1"/>
    <col min="2565" max="2565" width="15.140625" customWidth="1"/>
    <col min="2566" max="2566" width="21" customWidth="1"/>
    <col min="2567" max="2567" width="17.5703125" customWidth="1"/>
    <col min="2568" max="2568" width="12" customWidth="1"/>
    <col min="2569" max="2569" width="11.42578125" customWidth="1"/>
    <col min="2817" max="2817" width="72.140625" customWidth="1"/>
    <col min="2818" max="2818" width="10.5703125" customWidth="1"/>
    <col min="2819" max="2819" width="11.140625" customWidth="1"/>
    <col min="2820" max="2820" width="24.7109375" customWidth="1"/>
    <col min="2821" max="2821" width="15.140625" customWidth="1"/>
    <col min="2822" max="2822" width="21" customWidth="1"/>
    <col min="2823" max="2823" width="17.5703125" customWidth="1"/>
    <col min="2824" max="2824" width="12" customWidth="1"/>
    <col min="2825" max="2825" width="11.42578125" customWidth="1"/>
    <col min="3073" max="3073" width="72.140625" customWidth="1"/>
    <col min="3074" max="3074" width="10.5703125" customWidth="1"/>
    <col min="3075" max="3075" width="11.140625" customWidth="1"/>
    <col min="3076" max="3076" width="24.7109375" customWidth="1"/>
    <col min="3077" max="3077" width="15.140625" customWidth="1"/>
    <col min="3078" max="3078" width="21" customWidth="1"/>
    <col min="3079" max="3079" width="17.5703125" customWidth="1"/>
    <col min="3080" max="3080" width="12" customWidth="1"/>
    <col min="3081" max="3081" width="11.42578125" customWidth="1"/>
    <col min="3329" max="3329" width="72.140625" customWidth="1"/>
    <col min="3330" max="3330" width="10.5703125" customWidth="1"/>
    <col min="3331" max="3331" width="11.140625" customWidth="1"/>
    <col min="3332" max="3332" width="24.7109375" customWidth="1"/>
    <col min="3333" max="3333" width="15.140625" customWidth="1"/>
    <col min="3334" max="3334" width="21" customWidth="1"/>
    <col min="3335" max="3335" width="17.5703125" customWidth="1"/>
    <col min="3336" max="3336" width="12" customWidth="1"/>
    <col min="3337" max="3337" width="11.42578125" customWidth="1"/>
    <col min="3585" max="3585" width="72.140625" customWidth="1"/>
    <col min="3586" max="3586" width="10.5703125" customWidth="1"/>
    <col min="3587" max="3587" width="11.140625" customWidth="1"/>
    <col min="3588" max="3588" width="24.7109375" customWidth="1"/>
    <col min="3589" max="3589" width="15.140625" customWidth="1"/>
    <col min="3590" max="3590" width="21" customWidth="1"/>
    <col min="3591" max="3591" width="17.5703125" customWidth="1"/>
    <col min="3592" max="3592" width="12" customWidth="1"/>
    <col min="3593" max="3593" width="11.42578125" customWidth="1"/>
    <col min="3841" max="3841" width="72.140625" customWidth="1"/>
    <col min="3842" max="3842" width="10.5703125" customWidth="1"/>
    <col min="3843" max="3843" width="11.140625" customWidth="1"/>
    <col min="3844" max="3844" width="24.7109375" customWidth="1"/>
    <col min="3845" max="3845" width="15.140625" customWidth="1"/>
    <col min="3846" max="3846" width="21" customWidth="1"/>
    <col min="3847" max="3847" width="17.5703125" customWidth="1"/>
    <col min="3848" max="3848" width="12" customWidth="1"/>
    <col min="3849" max="3849" width="11.42578125" customWidth="1"/>
    <col min="4097" max="4097" width="72.140625" customWidth="1"/>
    <col min="4098" max="4098" width="10.5703125" customWidth="1"/>
    <col min="4099" max="4099" width="11.140625" customWidth="1"/>
    <col min="4100" max="4100" width="24.7109375" customWidth="1"/>
    <col min="4101" max="4101" width="15.140625" customWidth="1"/>
    <col min="4102" max="4102" width="21" customWidth="1"/>
    <col min="4103" max="4103" width="17.5703125" customWidth="1"/>
    <col min="4104" max="4104" width="12" customWidth="1"/>
    <col min="4105" max="4105" width="11.42578125" customWidth="1"/>
    <col min="4353" max="4353" width="72.140625" customWidth="1"/>
    <col min="4354" max="4354" width="10.5703125" customWidth="1"/>
    <col min="4355" max="4355" width="11.140625" customWidth="1"/>
    <col min="4356" max="4356" width="24.7109375" customWidth="1"/>
    <col min="4357" max="4357" width="15.140625" customWidth="1"/>
    <col min="4358" max="4358" width="21" customWidth="1"/>
    <col min="4359" max="4359" width="17.5703125" customWidth="1"/>
    <col min="4360" max="4360" width="12" customWidth="1"/>
    <col min="4361" max="4361" width="11.42578125" customWidth="1"/>
    <col min="4609" max="4609" width="72.140625" customWidth="1"/>
    <col min="4610" max="4610" width="10.5703125" customWidth="1"/>
    <col min="4611" max="4611" width="11.140625" customWidth="1"/>
    <col min="4612" max="4612" width="24.7109375" customWidth="1"/>
    <col min="4613" max="4613" width="15.140625" customWidth="1"/>
    <col min="4614" max="4614" width="21" customWidth="1"/>
    <col min="4615" max="4615" width="17.5703125" customWidth="1"/>
    <col min="4616" max="4616" width="12" customWidth="1"/>
    <col min="4617" max="4617" width="11.42578125" customWidth="1"/>
    <col min="4865" max="4865" width="72.140625" customWidth="1"/>
    <col min="4866" max="4866" width="10.5703125" customWidth="1"/>
    <col min="4867" max="4867" width="11.140625" customWidth="1"/>
    <col min="4868" max="4868" width="24.7109375" customWidth="1"/>
    <col min="4869" max="4869" width="15.140625" customWidth="1"/>
    <col min="4870" max="4870" width="21" customWidth="1"/>
    <col min="4871" max="4871" width="17.5703125" customWidth="1"/>
    <col min="4872" max="4872" width="12" customWidth="1"/>
    <col min="4873" max="4873" width="11.42578125" customWidth="1"/>
    <col min="5121" max="5121" width="72.140625" customWidth="1"/>
    <col min="5122" max="5122" width="10.5703125" customWidth="1"/>
    <col min="5123" max="5123" width="11.140625" customWidth="1"/>
    <col min="5124" max="5124" width="24.7109375" customWidth="1"/>
    <col min="5125" max="5125" width="15.140625" customWidth="1"/>
    <col min="5126" max="5126" width="21" customWidth="1"/>
    <col min="5127" max="5127" width="17.5703125" customWidth="1"/>
    <col min="5128" max="5128" width="12" customWidth="1"/>
    <col min="5129" max="5129" width="11.42578125" customWidth="1"/>
    <col min="5377" max="5377" width="72.140625" customWidth="1"/>
    <col min="5378" max="5378" width="10.5703125" customWidth="1"/>
    <col min="5379" max="5379" width="11.140625" customWidth="1"/>
    <col min="5380" max="5380" width="24.7109375" customWidth="1"/>
    <col min="5381" max="5381" width="15.140625" customWidth="1"/>
    <col min="5382" max="5382" width="21" customWidth="1"/>
    <col min="5383" max="5383" width="17.5703125" customWidth="1"/>
    <col min="5384" max="5384" width="12" customWidth="1"/>
    <col min="5385" max="5385" width="11.42578125" customWidth="1"/>
    <col min="5633" max="5633" width="72.140625" customWidth="1"/>
    <col min="5634" max="5634" width="10.5703125" customWidth="1"/>
    <col min="5635" max="5635" width="11.140625" customWidth="1"/>
    <col min="5636" max="5636" width="24.7109375" customWidth="1"/>
    <col min="5637" max="5637" width="15.140625" customWidth="1"/>
    <col min="5638" max="5638" width="21" customWidth="1"/>
    <col min="5639" max="5639" width="17.5703125" customWidth="1"/>
    <col min="5640" max="5640" width="12" customWidth="1"/>
    <col min="5641" max="5641" width="11.42578125" customWidth="1"/>
    <col min="5889" max="5889" width="72.140625" customWidth="1"/>
    <col min="5890" max="5890" width="10.5703125" customWidth="1"/>
    <col min="5891" max="5891" width="11.140625" customWidth="1"/>
    <col min="5892" max="5892" width="24.7109375" customWidth="1"/>
    <col min="5893" max="5893" width="15.140625" customWidth="1"/>
    <col min="5894" max="5894" width="21" customWidth="1"/>
    <col min="5895" max="5895" width="17.5703125" customWidth="1"/>
    <col min="5896" max="5896" width="12" customWidth="1"/>
    <col min="5897" max="5897" width="11.42578125" customWidth="1"/>
    <col min="6145" max="6145" width="72.140625" customWidth="1"/>
    <col min="6146" max="6146" width="10.5703125" customWidth="1"/>
    <col min="6147" max="6147" width="11.140625" customWidth="1"/>
    <col min="6148" max="6148" width="24.7109375" customWidth="1"/>
    <col min="6149" max="6149" width="15.140625" customWidth="1"/>
    <col min="6150" max="6150" width="21" customWidth="1"/>
    <col min="6151" max="6151" width="17.5703125" customWidth="1"/>
    <col min="6152" max="6152" width="12" customWidth="1"/>
    <col min="6153" max="6153" width="11.42578125" customWidth="1"/>
    <col min="6401" max="6401" width="72.140625" customWidth="1"/>
    <col min="6402" max="6402" width="10.5703125" customWidth="1"/>
    <col min="6403" max="6403" width="11.140625" customWidth="1"/>
    <col min="6404" max="6404" width="24.7109375" customWidth="1"/>
    <col min="6405" max="6405" width="15.140625" customWidth="1"/>
    <col min="6406" max="6406" width="21" customWidth="1"/>
    <col min="6407" max="6407" width="17.5703125" customWidth="1"/>
    <col min="6408" max="6408" width="12" customWidth="1"/>
    <col min="6409" max="6409" width="11.42578125" customWidth="1"/>
    <col min="6657" max="6657" width="72.140625" customWidth="1"/>
    <col min="6658" max="6658" width="10.5703125" customWidth="1"/>
    <col min="6659" max="6659" width="11.140625" customWidth="1"/>
    <col min="6660" max="6660" width="24.7109375" customWidth="1"/>
    <col min="6661" max="6661" width="15.140625" customWidth="1"/>
    <col min="6662" max="6662" width="21" customWidth="1"/>
    <col min="6663" max="6663" width="17.5703125" customWidth="1"/>
    <col min="6664" max="6664" width="12" customWidth="1"/>
    <col min="6665" max="6665" width="11.42578125" customWidth="1"/>
    <col min="6913" max="6913" width="72.140625" customWidth="1"/>
    <col min="6914" max="6914" width="10.5703125" customWidth="1"/>
    <col min="6915" max="6915" width="11.140625" customWidth="1"/>
    <col min="6916" max="6916" width="24.7109375" customWidth="1"/>
    <col min="6917" max="6917" width="15.140625" customWidth="1"/>
    <col min="6918" max="6918" width="21" customWidth="1"/>
    <col min="6919" max="6919" width="17.5703125" customWidth="1"/>
    <col min="6920" max="6920" width="12" customWidth="1"/>
    <col min="6921" max="6921" width="11.42578125" customWidth="1"/>
    <col min="7169" max="7169" width="72.140625" customWidth="1"/>
    <col min="7170" max="7170" width="10.5703125" customWidth="1"/>
    <col min="7171" max="7171" width="11.140625" customWidth="1"/>
    <col min="7172" max="7172" width="24.7109375" customWidth="1"/>
    <col min="7173" max="7173" width="15.140625" customWidth="1"/>
    <col min="7174" max="7174" width="21" customWidth="1"/>
    <col min="7175" max="7175" width="17.5703125" customWidth="1"/>
    <col min="7176" max="7176" width="12" customWidth="1"/>
    <col min="7177" max="7177" width="11.42578125" customWidth="1"/>
    <col min="7425" max="7425" width="72.140625" customWidth="1"/>
    <col min="7426" max="7426" width="10.5703125" customWidth="1"/>
    <col min="7427" max="7427" width="11.140625" customWidth="1"/>
    <col min="7428" max="7428" width="24.7109375" customWidth="1"/>
    <col min="7429" max="7429" width="15.140625" customWidth="1"/>
    <col min="7430" max="7430" width="21" customWidth="1"/>
    <col min="7431" max="7431" width="17.5703125" customWidth="1"/>
    <col min="7432" max="7432" width="12" customWidth="1"/>
    <col min="7433" max="7433" width="11.42578125" customWidth="1"/>
    <col min="7681" max="7681" width="72.140625" customWidth="1"/>
    <col min="7682" max="7682" width="10.5703125" customWidth="1"/>
    <col min="7683" max="7683" width="11.140625" customWidth="1"/>
    <col min="7684" max="7684" width="24.7109375" customWidth="1"/>
    <col min="7685" max="7685" width="15.140625" customWidth="1"/>
    <col min="7686" max="7686" width="21" customWidth="1"/>
    <col min="7687" max="7687" width="17.5703125" customWidth="1"/>
    <col min="7688" max="7688" width="12" customWidth="1"/>
    <col min="7689" max="7689" width="11.42578125" customWidth="1"/>
    <col min="7937" max="7937" width="72.140625" customWidth="1"/>
    <col min="7938" max="7938" width="10.5703125" customWidth="1"/>
    <col min="7939" max="7939" width="11.140625" customWidth="1"/>
    <col min="7940" max="7940" width="24.7109375" customWidth="1"/>
    <col min="7941" max="7941" width="15.140625" customWidth="1"/>
    <col min="7942" max="7942" width="21" customWidth="1"/>
    <col min="7943" max="7943" width="17.5703125" customWidth="1"/>
    <col min="7944" max="7944" width="12" customWidth="1"/>
    <col min="7945" max="7945" width="11.42578125" customWidth="1"/>
    <col min="8193" max="8193" width="72.140625" customWidth="1"/>
    <col min="8194" max="8194" width="10.5703125" customWidth="1"/>
    <col min="8195" max="8195" width="11.140625" customWidth="1"/>
    <col min="8196" max="8196" width="24.7109375" customWidth="1"/>
    <col min="8197" max="8197" width="15.140625" customWidth="1"/>
    <col min="8198" max="8198" width="21" customWidth="1"/>
    <col min="8199" max="8199" width="17.5703125" customWidth="1"/>
    <col min="8200" max="8200" width="12" customWidth="1"/>
    <col min="8201" max="8201" width="11.42578125" customWidth="1"/>
    <col min="8449" max="8449" width="72.140625" customWidth="1"/>
    <col min="8450" max="8450" width="10.5703125" customWidth="1"/>
    <col min="8451" max="8451" width="11.140625" customWidth="1"/>
    <col min="8452" max="8452" width="24.7109375" customWidth="1"/>
    <col min="8453" max="8453" width="15.140625" customWidth="1"/>
    <col min="8454" max="8454" width="21" customWidth="1"/>
    <col min="8455" max="8455" width="17.5703125" customWidth="1"/>
    <col min="8456" max="8456" width="12" customWidth="1"/>
    <col min="8457" max="8457" width="11.42578125" customWidth="1"/>
    <col min="8705" max="8705" width="72.140625" customWidth="1"/>
    <col min="8706" max="8706" width="10.5703125" customWidth="1"/>
    <col min="8707" max="8707" width="11.140625" customWidth="1"/>
    <col min="8708" max="8708" width="24.7109375" customWidth="1"/>
    <col min="8709" max="8709" width="15.140625" customWidth="1"/>
    <col min="8710" max="8710" width="21" customWidth="1"/>
    <col min="8711" max="8711" width="17.5703125" customWidth="1"/>
    <col min="8712" max="8712" width="12" customWidth="1"/>
    <col min="8713" max="8713" width="11.42578125" customWidth="1"/>
    <col min="8961" max="8961" width="72.140625" customWidth="1"/>
    <col min="8962" max="8962" width="10.5703125" customWidth="1"/>
    <col min="8963" max="8963" width="11.140625" customWidth="1"/>
    <col min="8964" max="8964" width="24.7109375" customWidth="1"/>
    <col min="8965" max="8965" width="15.140625" customWidth="1"/>
    <col min="8966" max="8966" width="21" customWidth="1"/>
    <col min="8967" max="8967" width="17.5703125" customWidth="1"/>
    <col min="8968" max="8968" width="12" customWidth="1"/>
    <col min="8969" max="8969" width="11.42578125" customWidth="1"/>
    <col min="9217" max="9217" width="72.140625" customWidth="1"/>
    <col min="9218" max="9218" width="10.5703125" customWidth="1"/>
    <col min="9219" max="9219" width="11.140625" customWidth="1"/>
    <col min="9220" max="9220" width="24.7109375" customWidth="1"/>
    <col min="9221" max="9221" width="15.140625" customWidth="1"/>
    <col min="9222" max="9222" width="21" customWidth="1"/>
    <col min="9223" max="9223" width="17.5703125" customWidth="1"/>
    <col min="9224" max="9224" width="12" customWidth="1"/>
    <col min="9225" max="9225" width="11.42578125" customWidth="1"/>
    <col min="9473" max="9473" width="72.140625" customWidth="1"/>
    <col min="9474" max="9474" width="10.5703125" customWidth="1"/>
    <col min="9475" max="9475" width="11.140625" customWidth="1"/>
    <col min="9476" max="9476" width="24.7109375" customWidth="1"/>
    <col min="9477" max="9477" width="15.140625" customWidth="1"/>
    <col min="9478" max="9478" width="21" customWidth="1"/>
    <col min="9479" max="9479" width="17.5703125" customWidth="1"/>
    <col min="9480" max="9480" width="12" customWidth="1"/>
    <col min="9481" max="9481" width="11.42578125" customWidth="1"/>
    <col min="9729" max="9729" width="72.140625" customWidth="1"/>
    <col min="9730" max="9730" width="10.5703125" customWidth="1"/>
    <col min="9731" max="9731" width="11.140625" customWidth="1"/>
    <col min="9732" max="9732" width="24.7109375" customWidth="1"/>
    <col min="9733" max="9733" width="15.140625" customWidth="1"/>
    <col min="9734" max="9734" width="21" customWidth="1"/>
    <col min="9735" max="9735" width="17.5703125" customWidth="1"/>
    <col min="9736" max="9736" width="12" customWidth="1"/>
    <col min="9737" max="9737" width="11.42578125" customWidth="1"/>
    <col min="9985" max="9985" width="72.140625" customWidth="1"/>
    <col min="9986" max="9986" width="10.5703125" customWidth="1"/>
    <col min="9987" max="9987" width="11.140625" customWidth="1"/>
    <col min="9988" max="9988" width="24.7109375" customWidth="1"/>
    <col min="9989" max="9989" width="15.140625" customWidth="1"/>
    <col min="9990" max="9990" width="21" customWidth="1"/>
    <col min="9991" max="9991" width="17.5703125" customWidth="1"/>
    <col min="9992" max="9992" width="12" customWidth="1"/>
    <col min="9993" max="9993" width="11.42578125" customWidth="1"/>
    <col min="10241" max="10241" width="72.140625" customWidth="1"/>
    <col min="10242" max="10242" width="10.5703125" customWidth="1"/>
    <col min="10243" max="10243" width="11.140625" customWidth="1"/>
    <col min="10244" max="10244" width="24.7109375" customWidth="1"/>
    <col min="10245" max="10245" width="15.140625" customWidth="1"/>
    <col min="10246" max="10246" width="21" customWidth="1"/>
    <col min="10247" max="10247" width="17.5703125" customWidth="1"/>
    <col min="10248" max="10248" width="12" customWidth="1"/>
    <col min="10249" max="10249" width="11.42578125" customWidth="1"/>
    <col min="10497" max="10497" width="72.140625" customWidth="1"/>
    <col min="10498" max="10498" width="10.5703125" customWidth="1"/>
    <col min="10499" max="10499" width="11.140625" customWidth="1"/>
    <col min="10500" max="10500" width="24.7109375" customWidth="1"/>
    <col min="10501" max="10501" width="15.140625" customWidth="1"/>
    <col min="10502" max="10502" width="21" customWidth="1"/>
    <col min="10503" max="10503" width="17.5703125" customWidth="1"/>
    <col min="10504" max="10504" width="12" customWidth="1"/>
    <col min="10505" max="10505" width="11.42578125" customWidth="1"/>
    <col min="10753" max="10753" width="72.140625" customWidth="1"/>
    <col min="10754" max="10754" width="10.5703125" customWidth="1"/>
    <col min="10755" max="10755" width="11.140625" customWidth="1"/>
    <col min="10756" max="10756" width="24.7109375" customWidth="1"/>
    <col min="10757" max="10757" width="15.140625" customWidth="1"/>
    <col min="10758" max="10758" width="21" customWidth="1"/>
    <col min="10759" max="10759" width="17.5703125" customWidth="1"/>
    <col min="10760" max="10760" width="12" customWidth="1"/>
    <col min="10761" max="10761" width="11.42578125" customWidth="1"/>
    <col min="11009" max="11009" width="72.140625" customWidth="1"/>
    <col min="11010" max="11010" width="10.5703125" customWidth="1"/>
    <col min="11011" max="11011" width="11.140625" customWidth="1"/>
    <col min="11012" max="11012" width="24.7109375" customWidth="1"/>
    <col min="11013" max="11013" width="15.140625" customWidth="1"/>
    <col min="11014" max="11014" width="21" customWidth="1"/>
    <col min="11015" max="11015" width="17.5703125" customWidth="1"/>
    <col min="11016" max="11016" width="12" customWidth="1"/>
    <col min="11017" max="11017" width="11.42578125" customWidth="1"/>
    <col min="11265" max="11265" width="72.140625" customWidth="1"/>
    <col min="11266" max="11266" width="10.5703125" customWidth="1"/>
    <col min="11267" max="11267" width="11.140625" customWidth="1"/>
    <col min="11268" max="11268" width="24.7109375" customWidth="1"/>
    <col min="11269" max="11269" width="15.140625" customWidth="1"/>
    <col min="11270" max="11270" width="21" customWidth="1"/>
    <col min="11271" max="11271" width="17.5703125" customWidth="1"/>
    <col min="11272" max="11272" width="12" customWidth="1"/>
    <col min="11273" max="11273" width="11.42578125" customWidth="1"/>
    <col min="11521" max="11521" width="72.140625" customWidth="1"/>
    <col min="11522" max="11522" width="10.5703125" customWidth="1"/>
    <col min="11523" max="11523" width="11.140625" customWidth="1"/>
    <col min="11524" max="11524" width="24.7109375" customWidth="1"/>
    <col min="11525" max="11525" width="15.140625" customWidth="1"/>
    <col min="11526" max="11526" width="21" customWidth="1"/>
    <col min="11527" max="11527" width="17.5703125" customWidth="1"/>
    <col min="11528" max="11528" width="12" customWidth="1"/>
    <col min="11529" max="11529" width="11.42578125" customWidth="1"/>
    <col min="11777" max="11777" width="72.140625" customWidth="1"/>
    <col min="11778" max="11778" width="10.5703125" customWidth="1"/>
    <col min="11779" max="11779" width="11.140625" customWidth="1"/>
    <col min="11780" max="11780" width="24.7109375" customWidth="1"/>
    <col min="11781" max="11781" width="15.140625" customWidth="1"/>
    <col min="11782" max="11782" width="21" customWidth="1"/>
    <col min="11783" max="11783" width="17.5703125" customWidth="1"/>
    <col min="11784" max="11784" width="12" customWidth="1"/>
    <col min="11785" max="11785" width="11.42578125" customWidth="1"/>
    <col min="12033" max="12033" width="72.140625" customWidth="1"/>
    <col min="12034" max="12034" width="10.5703125" customWidth="1"/>
    <col min="12035" max="12035" width="11.140625" customWidth="1"/>
    <col min="12036" max="12036" width="24.7109375" customWidth="1"/>
    <col min="12037" max="12037" width="15.140625" customWidth="1"/>
    <col min="12038" max="12038" width="21" customWidth="1"/>
    <col min="12039" max="12039" width="17.5703125" customWidth="1"/>
    <col min="12040" max="12040" width="12" customWidth="1"/>
    <col min="12041" max="12041" width="11.42578125" customWidth="1"/>
    <col min="12289" max="12289" width="72.140625" customWidth="1"/>
    <col min="12290" max="12290" width="10.5703125" customWidth="1"/>
    <col min="12291" max="12291" width="11.140625" customWidth="1"/>
    <col min="12292" max="12292" width="24.7109375" customWidth="1"/>
    <col min="12293" max="12293" width="15.140625" customWidth="1"/>
    <col min="12294" max="12294" width="21" customWidth="1"/>
    <col min="12295" max="12295" width="17.5703125" customWidth="1"/>
    <col min="12296" max="12296" width="12" customWidth="1"/>
    <col min="12297" max="12297" width="11.42578125" customWidth="1"/>
    <col min="12545" max="12545" width="72.140625" customWidth="1"/>
    <col min="12546" max="12546" width="10.5703125" customWidth="1"/>
    <col min="12547" max="12547" width="11.140625" customWidth="1"/>
    <col min="12548" max="12548" width="24.7109375" customWidth="1"/>
    <col min="12549" max="12549" width="15.140625" customWidth="1"/>
    <col min="12550" max="12550" width="21" customWidth="1"/>
    <col min="12551" max="12551" width="17.5703125" customWidth="1"/>
    <col min="12552" max="12552" width="12" customWidth="1"/>
    <col min="12553" max="12553" width="11.42578125" customWidth="1"/>
    <col min="12801" max="12801" width="72.140625" customWidth="1"/>
    <col min="12802" max="12802" width="10.5703125" customWidth="1"/>
    <col min="12803" max="12803" width="11.140625" customWidth="1"/>
    <col min="12804" max="12804" width="24.7109375" customWidth="1"/>
    <col min="12805" max="12805" width="15.140625" customWidth="1"/>
    <col min="12806" max="12806" width="21" customWidth="1"/>
    <col min="12807" max="12807" width="17.5703125" customWidth="1"/>
    <col min="12808" max="12808" width="12" customWidth="1"/>
    <col min="12809" max="12809" width="11.42578125" customWidth="1"/>
    <col min="13057" max="13057" width="72.140625" customWidth="1"/>
    <col min="13058" max="13058" width="10.5703125" customWidth="1"/>
    <col min="13059" max="13059" width="11.140625" customWidth="1"/>
    <col min="13060" max="13060" width="24.7109375" customWidth="1"/>
    <col min="13061" max="13061" width="15.140625" customWidth="1"/>
    <col min="13062" max="13062" width="21" customWidth="1"/>
    <col min="13063" max="13063" width="17.5703125" customWidth="1"/>
    <col min="13064" max="13064" width="12" customWidth="1"/>
    <col min="13065" max="13065" width="11.42578125" customWidth="1"/>
    <col min="13313" max="13313" width="72.140625" customWidth="1"/>
    <col min="13314" max="13314" width="10.5703125" customWidth="1"/>
    <col min="13315" max="13315" width="11.140625" customWidth="1"/>
    <col min="13316" max="13316" width="24.7109375" customWidth="1"/>
    <col min="13317" max="13317" width="15.140625" customWidth="1"/>
    <col min="13318" max="13318" width="21" customWidth="1"/>
    <col min="13319" max="13319" width="17.5703125" customWidth="1"/>
    <col min="13320" max="13320" width="12" customWidth="1"/>
    <col min="13321" max="13321" width="11.42578125" customWidth="1"/>
    <col min="13569" max="13569" width="72.140625" customWidth="1"/>
    <col min="13570" max="13570" width="10.5703125" customWidth="1"/>
    <col min="13571" max="13571" width="11.140625" customWidth="1"/>
    <col min="13572" max="13572" width="24.7109375" customWidth="1"/>
    <col min="13573" max="13573" width="15.140625" customWidth="1"/>
    <col min="13574" max="13574" width="21" customWidth="1"/>
    <col min="13575" max="13575" width="17.5703125" customWidth="1"/>
    <col min="13576" max="13576" width="12" customWidth="1"/>
    <col min="13577" max="13577" width="11.42578125" customWidth="1"/>
    <col min="13825" max="13825" width="72.140625" customWidth="1"/>
    <col min="13826" max="13826" width="10.5703125" customWidth="1"/>
    <col min="13827" max="13827" width="11.140625" customWidth="1"/>
    <col min="13828" max="13828" width="24.7109375" customWidth="1"/>
    <col min="13829" max="13829" width="15.140625" customWidth="1"/>
    <col min="13830" max="13830" width="21" customWidth="1"/>
    <col min="13831" max="13831" width="17.5703125" customWidth="1"/>
    <col min="13832" max="13832" width="12" customWidth="1"/>
    <col min="13833" max="13833" width="11.42578125" customWidth="1"/>
    <col min="14081" max="14081" width="72.140625" customWidth="1"/>
    <col min="14082" max="14082" width="10.5703125" customWidth="1"/>
    <col min="14083" max="14083" width="11.140625" customWidth="1"/>
    <col min="14084" max="14084" width="24.7109375" customWidth="1"/>
    <col min="14085" max="14085" width="15.140625" customWidth="1"/>
    <col min="14086" max="14086" width="21" customWidth="1"/>
    <col min="14087" max="14087" width="17.5703125" customWidth="1"/>
    <col min="14088" max="14088" width="12" customWidth="1"/>
    <col min="14089" max="14089" width="11.42578125" customWidth="1"/>
    <col min="14337" max="14337" width="72.140625" customWidth="1"/>
    <col min="14338" max="14338" width="10.5703125" customWidth="1"/>
    <col min="14339" max="14339" width="11.140625" customWidth="1"/>
    <col min="14340" max="14340" width="24.7109375" customWidth="1"/>
    <col min="14341" max="14341" width="15.140625" customWidth="1"/>
    <col min="14342" max="14342" width="21" customWidth="1"/>
    <col min="14343" max="14343" width="17.5703125" customWidth="1"/>
    <col min="14344" max="14344" width="12" customWidth="1"/>
    <col min="14345" max="14345" width="11.42578125" customWidth="1"/>
    <col min="14593" max="14593" width="72.140625" customWidth="1"/>
    <col min="14594" max="14594" width="10.5703125" customWidth="1"/>
    <col min="14595" max="14595" width="11.140625" customWidth="1"/>
    <col min="14596" max="14596" width="24.7109375" customWidth="1"/>
    <col min="14597" max="14597" width="15.140625" customWidth="1"/>
    <col min="14598" max="14598" width="21" customWidth="1"/>
    <col min="14599" max="14599" width="17.5703125" customWidth="1"/>
    <col min="14600" max="14600" width="12" customWidth="1"/>
    <col min="14601" max="14601" width="11.42578125" customWidth="1"/>
    <col min="14849" max="14849" width="72.140625" customWidth="1"/>
    <col min="14850" max="14850" width="10.5703125" customWidth="1"/>
    <col min="14851" max="14851" width="11.140625" customWidth="1"/>
    <col min="14852" max="14852" width="24.7109375" customWidth="1"/>
    <col min="14853" max="14853" width="15.140625" customWidth="1"/>
    <col min="14854" max="14854" width="21" customWidth="1"/>
    <col min="14855" max="14855" width="17.5703125" customWidth="1"/>
    <col min="14856" max="14856" width="12" customWidth="1"/>
    <col min="14857" max="14857" width="11.42578125" customWidth="1"/>
    <col min="15105" max="15105" width="72.140625" customWidth="1"/>
    <col min="15106" max="15106" width="10.5703125" customWidth="1"/>
    <col min="15107" max="15107" width="11.140625" customWidth="1"/>
    <col min="15108" max="15108" width="24.7109375" customWidth="1"/>
    <col min="15109" max="15109" width="15.140625" customWidth="1"/>
    <col min="15110" max="15110" width="21" customWidth="1"/>
    <col min="15111" max="15111" width="17.5703125" customWidth="1"/>
    <col min="15112" max="15112" width="12" customWidth="1"/>
    <col min="15113" max="15113" width="11.42578125" customWidth="1"/>
    <col min="15361" max="15361" width="72.140625" customWidth="1"/>
    <col min="15362" max="15362" width="10.5703125" customWidth="1"/>
    <col min="15363" max="15363" width="11.140625" customWidth="1"/>
    <col min="15364" max="15364" width="24.7109375" customWidth="1"/>
    <col min="15365" max="15365" width="15.140625" customWidth="1"/>
    <col min="15366" max="15366" width="21" customWidth="1"/>
    <col min="15367" max="15367" width="17.5703125" customWidth="1"/>
    <col min="15368" max="15368" width="12" customWidth="1"/>
    <col min="15369" max="15369" width="11.42578125" customWidth="1"/>
    <col min="15617" max="15617" width="72.140625" customWidth="1"/>
    <col min="15618" max="15618" width="10.5703125" customWidth="1"/>
    <col min="15619" max="15619" width="11.140625" customWidth="1"/>
    <col min="15620" max="15620" width="24.7109375" customWidth="1"/>
    <col min="15621" max="15621" width="15.140625" customWidth="1"/>
    <col min="15622" max="15622" width="21" customWidth="1"/>
    <col min="15623" max="15623" width="17.5703125" customWidth="1"/>
    <col min="15624" max="15624" width="12" customWidth="1"/>
    <col min="15625" max="15625" width="11.42578125" customWidth="1"/>
    <col min="15873" max="15873" width="72.140625" customWidth="1"/>
    <col min="15874" max="15874" width="10.5703125" customWidth="1"/>
    <col min="15875" max="15875" width="11.140625" customWidth="1"/>
    <col min="15876" max="15876" width="24.7109375" customWidth="1"/>
    <col min="15877" max="15877" width="15.140625" customWidth="1"/>
    <col min="15878" max="15878" width="21" customWidth="1"/>
    <col min="15879" max="15879" width="17.5703125" customWidth="1"/>
    <col min="15880" max="15880" width="12" customWidth="1"/>
    <col min="15881" max="15881" width="11.42578125" customWidth="1"/>
    <col min="16129" max="16129" width="72.140625" customWidth="1"/>
    <col min="16130" max="16130" width="10.5703125" customWidth="1"/>
    <col min="16131" max="16131" width="11.140625" customWidth="1"/>
    <col min="16132" max="16132" width="24.7109375" customWidth="1"/>
    <col min="16133" max="16133" width="15.140625" customWidth="1"/>
    <col min="16134" max="16134" width="21" customWidth="1"/>
    <col min="16135" max="16135" width="17.5703125" customWidth="1"/>
    <col min="16136" max="16136" width="12" customWidth="1"/>
    <col min="16137" max="16137" width="11.42578125" customWidth="1"/>
  </cols>
  <sheetData>
    <row r="1" spans="1:9" ht="182.25" customHeight="1">
      <c r="A1" s="43"/>
      <c r="B1" s="44"/>
      <c r="C1" s="681" t="s">
        <v>597</v>
      </c>
      <c r="D1" s="681"/>
      <c r="E1" s="681"/>
      <c r="F1" s="681"/>
      <c r="G1" s="681"/>
      <c r="H1" s="681"/>
      <c r="I1" s="46"/>
    </row>
    <row r="2" spans="1:9" ht="15.75">
      <c r="A2" s="43"/>
      <c r="B2" s="44"/>
      <c r="C2" s="44"/>
      <c r="D2" s="43"/>
      <c r="E2" s="43"/>
      <c r="F2" s="45"/>
      <c r="G2" s="652"/>
      <c r="H2" s="652"/>
      <c r="I2" s="46"/>
    </row>
    <row r="3" spans="1:9" ht="160.9" customHeight="1">
      <c r="A3" s="43"/>
      <c r="B3" s="44"/>
      <c r="C3" s="682" t="s">
        <v>65</v>
      </c>
      <c r="D3" s="682"/>
      <c r="E3" s="682"/>
      <c r="F3" s="682"/>
      <c r="G3" s="682"/>
      <c r="H3" s="682"/>
      <c r="I3" s="46"/>
    </row>
    <row r="4" spans="1:9" ht="79.5" customHeight="1">
      <c r="A4" s="680" t="s">
        <v>66</v>
      </c>
      <c r="B4" s="680"/>
      <c r="C4" s="680"/>
      <c r="D4" s="680"/>
      <c r="E4" s="680"/>
      <c r="F4" s="680"/>
      <c r="G4" s="652"/>
      <c r="H4" s="652"/>
      <c r="I4" s="46"/>
    </row>
    <row r="5" spans="1:9" ht="15.6" customHeight="1">
      <c r="A5" s="48"/>
      <c r="B5" s="49"/>
      <c r="C5" s="49"/>
      <c r="D5" s="49"/>
      <c r="E5" s="49"/>
      <c r="F5" s="50" t="s">
        <v>67</v>
      </c>
      <c r="G5" s="652"/>
      <c r="H5" s="652"/>
      <c r="I5" s="46"/>
    </row>
    <row r="6" spans="1:9" ht="57.75" customHeight="1">
      <c r="A6" s="51" t="s">
        <v>68</v>
      </c>
      <c r="B6" s="51" t="s">
        <v>69</v>
      </c>
      <c r="C6" s="51" t="s">
        <v>70</v>
      </c>
      <c r="D6" s="51" t="s">
        <v>71</v>
      </c>
      <c r="E6" s="51" t="s">
        <v>72</v>
      </c>
      <c r="F6" s="52" t="s">
        <v>73</v>
      </c>
      <c r="G6" s="52" t="s">
        <v>595</v>
      </c>
      <c r="H6" s="52" t="s">
        <v>60</v>
      </c>
      <c r="I6" s="46"/>
    </row>
    <row r="7" spans="1:9" ht="20.25" hidden="1" customHeight="1" outlineLevel="1" thickBot="1">
      <c r="A7" s="53"/>
      <c r="B7" s="54"/>
      <c r="C7" s="54"/>
      <c r="D7" s="54"/>
      <c r="E7" s="54"/>
      <c r="F7" s="55"/>
      <c r="G7" s="653"/>
      <c r="H7" s="653"/>
      <c r="I7" s="46"/>
    </row>
    <row r="8" spans="1:9" s="60" customFormat="1" ht="26.25" customHeight="1" collapsed="1">
      <c r="A8" s="56" t="s">
        <v>74</v>
      </c>
      <c r="B8" s="57" t="s">
        <v>75</v>
      </c>
      <c r="C8" s="57" t="s">
        <v>75</v>
      </c>
      <c r="D8" s="57" t="s">
        <v>75</v>
      </c>
      <c r="E8" s="57" t="s">
        <v>75</v>
      </c>
      <c r="F8" s="58">
        <f>F9+F37+F52+F68+F71+F99+F110+F121+F46</f>
        <v>4686.8</v>
      </c>
      <c r="G8" s="654">
        <f>G9+G71</f>
        <v>889.8</v>
      </c>
      <c r="H8" s="655">
        <f>F8+G8</f>
        <v>5576.6</v>
      </c>
      <c r="I8" s="59"/>
    </row>
    <row r="9" spans="1:9" ht="23.25" customHeight="1">
      <c r="A9" s="61" t="s">
        <v>76</v>
      </c>
      <c r="B9" s="62" t="s">
        <v>77</v>
      </c>
      <c r="C9" s="62" t="s">
        <v>78</v>
      </c>
      <c r="D9" s="62" t="s">
        <v>79</v>
      </c>
      <c r="E9" s="62" t="s">
        <v>80</v>
      </c>
      <c r="F9" s="63">
        <f>F10+F17+F28</f>
        <v>2204.8000000000002</v>
      </c>
      <c r="G9" s="653">
        <f>G10+G17</f>
        <v>617.79999999999995</v>
      </c>
      <c r="H9" s="655">
        <f t="shared" ref="H9:H72" si="0">F9+G9</f>
        <v>2822.6000000000004</v>
      </c>
      <c r="I9" s="64"/>
    </row>
    <row r="10" spans="1:9" ht="31.5">
      <c r="A10" s="65" t="s">
        <v>81</v>
      </c>
      <c r="B10" s="62" t="s">
        <v>77</v>
      </c>
      <c r="C10" s="62" t="s">
        <v>82</v>
      </c>
      <c r="D10" s="62" t="s">
        <v>79</v>
      </c>
      <c r="E10" s="62" t="s">
        <v>80</v>
      </c>
      <c r="F10" s="66">
        <f t="shared" ref="F10:G12" si="1">F11</f>
        <v>879.90000000000009</v>
      </c>
      <c r="G10" s="653">
        <f t="shared" si="1"/>
        <v>250</v>
      </c>
      <c r="H10" s="655">
        <f t="shared" si="0"/>
        <v>1129.9000000000001</v>
      </c>
      <c r="I10" s="46"/>
    </row>
    <row r="11" spans="1:9" ht="31.5">
      <c r="A11" s="67" t="s">
        <v>83</v>
      </c>
      <c r="B11" s="68" t="s">
        <v>77</v>
      </c>
      <c r="C11" s="68" t="s">
        <v>82</v>
      </c>
      <c r="D11" s="69" t="s">
        <v>84</v>
      </c>
      <c r="E11" s="68" t="s">
        <v>80</v>
      </c>
      <c r="F11" s="70">
        <f t="shared" si="1"/>
        <v>879.90000000000009</v>
      </c>
      <c r="G11" s="653">
        <f t="shared" si="1"/>
        <v>250</v>
      </c>
      <c r="H11" s="654">
        <f t="shared" si="0"/>
        <v>1129.9000000000001</v>
      </c>
      <c r="I11" s="46"/>
    </row>
    <row r="12" spans="1:9" ht="17.25" customHeight="1">
      <c r="A12" s="67" t="s">
        <v>85</v>
      </c>
      <c r="B12" s="68" t="s">
        <v>77</v>
      </c>
      <c r="C12" s="68" t="s">
        <v>82</v>
      </c>
      <c r="D12" s="69" t="s">
        <v>86</v>
      </c>
      <c r="E12" s="68" t="s">
        <v>80</v>
      </c>
      <c r="F12" s="70">
        <f t="shared" si="1"/>
        <v>879.90000000000009</v>
      </c>
      <c r="G12" s="653">
        <f t="shared" si="1"/>
        <v>250</v>
      </c>
      <c r="H12" s="654">
        <f t="shared" si="0"/>
        <v>1129.9000000000001</v>
      </c>
      <c r="I12" s="46"/>
    </row>
    <row r="13" spans="1:9" ht="31.5">
      <c r="A13" s="71" t="s">
        <v>87</v>
      </c>
      <c r="B13" s="68" t="s">
        <v>77</v>
      </c>
      <c r="C13" s="68" t="s">
        <v>82</v>
      </c>
      <c r="D13" s="69" t="s">
        <v>88</v>
      </c>
      <c r="E13" s="68" t="s">
        <v>80</v>
      </c>
      <c r="F13" s="70">
        <f>F15+F16</f>
        <v>879.90000000000009</v>
      </c>
      <c r="G13" s="653">
        <f>G14</f>
        <v>250</v>
      </c>
      <c r="H13" s="654">
        <f t="shared" si="0"/>
        <v>1129.9000000000001</v>
      </c>
      <c r="I13" s="46"/>
    </row>
    <row r="14" spans="1:9" ht="31.5">
      <c r="A14" s="71" t="s">
        <v>89</v>
      </c>
      <c r="B14" s="72" t="s">
        <v>77</v>
      </c>
      <c r="C14" s="72" t="s">
        <v>82</v>
      </c>
      <c r="D14" s="73" t="s">
        <v>88</v>
      </c>
      <c r="E14" s="68" t="s">
        <v>90</v>
      </c>
      <c r="F14" s="70">
        <f>F15+F16</f>
        <v>879.90000000000009</v>
      </c>
      <c r="G14" s="653">
        <f>G15+G16</f>
        <v>250</v>
      </c>
      <c r="H14" s="654">
        <f t="shared" si="0"/>
        <v>1129.9000000000001</v>
      </c>
      <c r="I14" s="46"/>
    </row>
    <row r="15" spans="1:9" ht="31.5">
      <c r="A15" s="71" t="s">
        <v>91</v>
      </c>
      <c r="B15" s="68" t="s">
        <v>77</v>
      </c>
      <c r="C15" s="68" t="s">
        <v>82</v>
      </c>
      <c r="D15" s="69" t="s">
        <v>88</v>
      </c>
      <c r="E15" s="74">
        <v>121</v>
      </c>
      <c r="F15" s="75">
        <v>712.6</v>
      </c>
      <c r="G15" s="653">
        <v>100</v>
      </c>
      <c r="H15" s="654">
        <f t="shared" si="0"/>
        <v>812.6</v>
      </c>
      <c r="I15" s="46"/>
    </row>
    <row r="16" spans="1:9" ht="49.5" customHeight="1">
      <c r="A16" s="71" t="s">
        <v>92</v>
      </c>
      <c r="B16" s="68" t="s">
        <v>77</v>
      </c>
      <c r="C16" s="68" t="s">
        <v>82</v>
      </c>
      <c r="D16" s="69" t="s">
        <v>88</v>
      </c>
      <c r="E16" s="74">
        <v>129</v>
      </c>
      <c r="F16" s="76">
        <v>167.3</v>
      </c>
      <c r="G16" s="653">
        <v>150</v>
      </c>
      <c r="H16" s="654">
        <f t="shared" si="0"/>
        <v>317.3</v>
      </c>
      <c r="I16" s="46"/>
    </row>
    <row r="17" spans="1:9" ht="58.5" customHeight="1">
      <c r="A17" s="65" t="s">
        <v>93</v>
      </c>
      <c r="B17" s="62" t="s">
        <v>77</v>
      </c>
      <c r="C17" s="62" t="s">
        <v>94</v>
      </c>
      <c r="D17" s="77" t="s">
        <v>79</v>
      </c>
      <c r="E17" s="62" t="s">
        <v>80</v>
      </c>
      <c r="F17" s="66">
        <f>F18</f>
        <v>1324.9</v>
      </c>
      <c r="G17" s="653">
        <f>G18</f>
        <v>367.8</v>
      </c>
      <c r="H17" s="655">
        <f t="shared" si="0"/>
        <v>1692.7</v>
      </c>
      <c r="I17" s="46"/>
    </row>
    <row r="18" spans="1:9" ht="31.5">
      <c r="A18" s="67" t="s">
        <v>95</v>
      </c>
      <c r="B18" s="68" t="s">
        <v>77</v>
      </c>
      <c r="C18" s="68" t="s">
        <v>94</v>
      </c>
      <c r="D18" s="69" t="s">
        <v>84</v>
      </c>
      <c r="E18" s="68" t="s">
        <v>80</v>
      </c>
      <c r="F18" s="70">
        <f>F19</f>
        <v>1324.9</v>
      </c>
      <c r="G18" s="656">
        <f>G19</f>
        <v>367.8</v>
      </c>
      <c r="H18" s="654">
        <f t="shared" si="0"/>
        <v>1692.7</v>
      </c>
    </row>
    <row r="19" spans="1:9" ht="22.5" customHeight="1">
      <c r="A19" s="67" t="s">
        <v>96</v>
      </c>
      <c r="B19" s="68" t="s">
        <v>77</v>
      </c>
      <c r="C19" s="68" t="s">
        <v>94</v>
      </c>
      <c r="D19" s="69" t="s">
        <v>97</v>
      </c>
      <c r="E19" s="68" t="s">
        <v>80</v>
      </c>
      <c r="F19" s="70">
        <f>F20+F24</f>
        <v>1324.9</v>
      </c>
      <c r="G19" s="656">
        <f>G20+G24</f>
        <v>367.8</v>
      </c>
      <c r="H19" s="654">
        <f t="shared" si="0"/>
        <v>1692.7</v>
      </c>
    </row>
    <row r="20" spans="1:9" ht="37.5" customHeight="1">
      <c r="A20" s="67" t="s">
        <v>98</v>
      </c>
      <c r="B20" s="68" t="s">
        <v>77</v>
      </c>
      <c r="C20" s="68" t="s">
        <v>94</v>
      </c>
      <c r="D20" s="69" t="s">
        <v>99</v>
      </c>
      <c r="E20" s="68" t="s">
        <v>80</v>
      </c>
      <c r="F20" s="70">
        <f>F21</f>
        <v>1023.6</v>
      </c>
      <c r="G20" s="656">
        <f>G21</f>
        <v>250</v>
      </c>
      <c r="H20" s="654">
        <f t="shared" si="0"/>
        <v>1273.5999999999999</v>
      </c>
    </row>
    <row r="21" spans="1:9" ht="33.75" customHeight="1">
      <c r="A21" s="67" t="s">
        <v>89</v>
      </c>
      <c r="B21" s="68" t="s">
        <v>77</v>
      </c>
      <c r="C21" s="68" t="s">
        <v>94</v>
      </c>
      <c r="D21" s="69" t="s">
        <v>99</v>
      </c>
      <c r="E21" s="68" t="s">
        <v>90</v>
      </c>
      <c r="F21" s="70">
        <f>F22+F23</f>
        <v>1023.6</v>
      </c>
      <c r="G21" s="656">
        <f>G22+G23</f>
        <v>250</v>
      </c>
      <c r="H21" s="654">
        <f t="shared" si="0"/>
        <v>1273.5999999999999</v>
      </c>
    </row>
    <row r="22" spans="1:9" ht="45.75" customHeight="1">
      <c r="A22" s="78" t="s">
        <v>91</v>
      </c>
      <c r="B22" s="68" t="s">
        <v>77</v>
      </c>
      <c r="C22" s="68" t="s">
        <v>94</v>
      </c>
      <c r="D22" s="69" t="s">
        <v>99</v>
      </c>
      <c r="E22" s="79">
        <v>121</v>
      </c>
      <c r="F22" s="76">
        <v>769.6</v>
      </c>
      <c r="G22" s="656">
        <v>100</v>
      </c>
      <c r="H22" s="654">
        <f t="shared" si="0"/>
        <v>869.6</v>
      </c>
    </row>
    <row r="23" spans="1:9" ht="47.25">
      <c r="A23" s="78" t="s">
        <v>92</v>
      </c>
      <c r="B23" s="68" t="s">
        <v>77</v>
      </c>
      <c r="C23" s="68" t="s">
        <v>94</v>
      </c>
      <c r="D23" s="69" t="s">
        <v>100</v>
      </c>
      <c r="E23" s="79">
        <v>129</v>
      </c>
      <c r="F23" s="76">
        <v>254</v>
      </c>
      <c r="G23" s="656">
        <v>150</v>
      </c>
      <c r="H23" s="654">
        <f t="shared" si="0"/>
        <v>404</v>
      </c>
    </row>
    <row r="24" spans="1:9" ht="31.5">
      <c r="A24" s="80" t="s">
        <v>101</v>
      </c>
      <c r="B24" s="68" t="s">
        <v>77</v>
      </c>
      <c r="C24" s="68" t="s">
        <v>94</v>
      </c>
      <c r="D24" s="69" t="s">
        <v>100</v>
      </c>
      <c r="E24" s="79" t="s">
        <v>80</v>
      </c>
      <c r="F24" s="76">
        <f>F25+F26+F27</f>
        <v>301.30000000000007</v>
      </c>
      <c r="G24" s="656">
        <f>G25</f>
        <v>117.8</v>
      </c>
      <c r="H24" s="654">
        <f t="shared" si="0"/>
        <v>419.10000000000008</v>
      </c>
    </row>
    <row r="25" spans="1:9" ht="31.5">
      <c r="A25" s="67" t="s">
        <v>102</v>
      </c>
      <c r="B25" s="68" t="s">
        <v>77</v>
      </c>
      <c r="C25" s="68" t="s">
        <v>94</v>
      </c>
      <c r="D25" s="69" t="s">
        <v>100</v>
      </c>
      <c r="E25" s="79">
        <v>244</v>
      </c>
      <c r="F25" s="76">
        <v>290.60000000000002</v>
      </c>
      <c r="G25" s="656">
        <v>117.8</v>
      </c>
      <c r="H25" s="654">
        <f t="shared" si="0"/>
        <v>408.40000000000003</v>
      </c>
    </row>
    <row r="26" spans="1:9" ht="31.5">
      <c r="A26" s="81" t="s">
        <v>103</v>
      </c>
      <c r="B26" s="68" t="s">
        <v>77</v>
      </c>
      <c r="C26" s="68" t="s">
        <v>94</v>
      </c>
      <c r="D26" s="69" t="s">
        <v>100</v>
      </c>
      <c r="E26" s="79">
        <v>851</v>
      </c>
      <c r="F26" s="76">
        <v>10.1</v>
      </c>
      <c r="G26" s="656"/>
      <c r="H26" s="654">
        <f t="shared" si="0"/>
        <v>10.1</v>
      </c>
    </row>
    <row r="27" spans="1:9" ht="31.5" customHeight="1">
      <c r="A27" s="81" t="s">
        <v>104</v>
      </c>
      <c r="B27" s="68" t="s">
        <v>77</v>
      </c>
      <c r="C27" s="68" t="s">
        <v>94</v>
      </c>
      <c r="D27" s="69" t="s">
        <v>100</v>
      </c>
      <c r="E27" s="79">
        <v>852</v>
      </c>
      <c r="F27" s="76">
        <v>0.6</v>
      </c>
      <c r="G27" s="656"/>
      <c r="H27" s="654">
        <f t="shared" si="0"/>
        <v>0.6</v>
      </c>
    </row>
    <row r="28" spans="1:9" s="86" customFormat="1" ht="27" hidden="1" customHeight="1">
      <c r="A28" s="82" t="s">
        <v>105</v>
      </c>
      <c r="B28" s="83" t="s">
        <v>77</v>
      </c>
      <c r="C28" s="83" t="s">
        <v>106</v>
      </c>
      <c r="D28" s="84" t="s">
        <v>107</v>
      </c>
      <c r="E28" s="62" t="s">
        <v>80</v>
      </c>
      <c r="F28" s="85">
        <f>F29</f>
        <v>0</v>
      </c>
      <c r="G28" s="52"/>
      <c r="H28" s="654">
        <f t="shared" si="0"/>
        <v>0</v>
      </c>
    </row>
    <row r="29" spans="1:9" ht="37.5" hidden="1" customHeight="1">
      <c r="A29" s="81" t="s">
        <v>108</v>
      </c>
      <c r="B29" s="72" t="s">
        <v>77</v>
      </c>
      <c r="C29" s="72" t="s">
        <v>106</v>
      </c>
      <c r="D29" s="87" t="s">
        <v>109</v>
      </c>
      <c r="E29" s="68" t="s">
        <v>80</v>
      </c>
      <c r="F29" s="70">
        <f>F30</f>
        <v>0</v>
      </c>
      <c r="G29" s="656"/>
      <c r="H29" s="654">
        <f t="shared" si="0"/>
        <v>0</v>
      </c>
    </row>
    <row r="30" spans="1:9" ht="38.25" hidden="1" customHeight="1">
      <c r="A30" s="81" t="s">
        <v>110</v>
      </c>
      <c r="B30" s="68" t="s">
        <v>77</v>
      </c>
      <c r="C30" s="68" t="s">
        <v>106</v>
      </c>
      <c r="D30" s="74" t="s">
        <v>109</v>
      </c>
      <c r="E30" s="74">
        <v>244</v>
      </c>
      <c r="F30" s="76">
        <v>0</v>
      </c>
      <c r="G30" s="656"/>
      <c r="H30" s="654">
        <f t="shared" si="0"/>
        <v>0</v>
      </c>
    </row>
    <row r="31" spans="1:9" ht="58.5" hidden="1" customHeight="1" thickBot="1">
      <c r="A31" s="61" t="s">
        <v>111</v>
      </c>
      <c r="B31" s="68" t="s">
        <v>77</v>
      </c>
      <c r="C31" s="68" t="s">
        <v>112</v>
      </c>
      <c r="D31" s="88" t="s">
        <v>79</v>
      </c>
      <c r="E31" s="62" t="s">
        <v>80</v>
      </c>
      <c r="F31" s="63">
        <f>F32</f>
        <v>0</v>
      </c>
      <c r="G31" s="656"/>
      <c r="H31" s="654">
        <f t="shared" si="0"/>
        <v>0</v>
      </c>
    </row>
    <row r="32" spans="1:9" ht="115.5" hidden="1" customHeight="1" thickBot="1">
      <c r="A32" s="89" t="s">
        <v>459</v>
      </c>
      <c r="B32" s="62" t="s">
        <v>77</v>
      </c>
      <c r="C32" s="62" t="s">
        <v>112</v>
      </c>
      <c r="D32" s="88" t="s">
        <v>113</v>
      </c>
      <c r="E32" s="62" t="s">
        <v>114</v>
      </c>
      <c r="F32" s="63">
        <f>F33</f>
        <v>0</v>
      </c>
      <c r="G32" s="656"/>
      <c r="H32" s="654">
        <f t="shared" si="0"/>
        <v>0</v>
      </c>
    </row>
    <row r="33" spans="1:8" ht="151.5" hidden="1" customHeight="1" thickBot="1">
      <c r="A33" s="90" t="s">
        <v>460</v>
      </c>
      <c r="B33" s="68" t="s">
        <v>77</v>
      </c>
      <c r="C33" s="68" t="s">
        <v>112</v>
      </c>
      <c r="D33" s="74" t="s">
        <v>115</v>
      </c>
      <c r="E33" s="68" t="s">
        <v>114</v>
      </c>
      <c r="F33" s="91">
        <f>F34</f>
        <v>0</v>
      </c>
      <c r="G33" s="656"/>
      <c r="H33" s="654">
        <f t="shared" si="0"/>
        <v>0</v>
      </c>
    </row>
    <row r="34" spans="1:8" ht="63.75" hidden="1" customHeight="1" thickBot="1">
      <c r="A34" s="92" t="s">
        <v>116</v>
      </c>
      <c r="B34" s="68" t="s">
        <v>77</v>
      </c>
      <c r="C34" s="68" t="s">
        <v>112</v>
      </c>
      <c r="D34" s="74" t="s">
        <v>117</v>
      </c>
      <c r="E34" s="68" t="s">
        <v>80</v>
      </c>
      <c r="F34" s="91">
        <f>F35</f>
        <v>0</v>
      </c>
      <c r="G34" s="653"/>
      <c r="H34" s="654">
        <f t="shared" si="0"/>
        <v>0</v>
      </c>
    </row>
    <row r="35" spans="1:8" ht="31.5" hidden="1">
      <c r="A35" s="92" t="s">
        <v>118</v>
      </c>
      <c r="B35" s="68" t="s">
        <v>77</v>
      </c>
      <c r="C35" s="68" t="s">
        <v>112</v>
      </c>
      <c r="D35" s="74" t="s">
        <v>119</v>
      </c>
      <c r="E35" s="68" t="s">
        <v>80</v>
      </c>
      <c r="F35" s="91">
        <f>F36</f>
        <v>0</v>
      </c>
      <c r="G35" s="653"/>
      <c r="H35" s="654">
        <f t="shared" si="0"/>
        <v>0</v>
      </c>
    </row>
    <row r="36" spans="1:8" ht="31.5" hidden="1">
      <c r="A36" s="92" t="s">
        <v>120</v>
      </c>
      <c r="B36" s="68" t="s">
        <v>77</v>
      </c>
      <c r="C36" s="68" t="s">
        <v>112</v>
      </c>
      <c r="D36" s="74" t="s">
        <v>119</v>
      </c>
      <c r="E36" s="68" t="s">
        <v>121</v>
      </c>
      <c r="F36" s="91"/>
      <c r="G36" s="653"/>
      <c r="H36" s="654">
        <f t="shared" si="0"/>
        <v>0</v>
      </c>
    </row>
    <row r="37" spans="1:8" ht="28.5" customHeight="1">
      <c r="A37" s="93" t="s">
        <v>122</v>
      </c>
      <c r="B37" s="62" t="s">
        <v>82</v>
      </c>
      <c r="C37" s="62" t="s">
        <v>78</v>
      </c>
      <c r="D37" s="94" t="s">
        <v>123</v>
      </c>
      <c r="E37" s="95" t="s">
        <v>80</v>
      </c>
      <c r="F37" s="96">
        <f>F38</f>
        <v>202.4</v>
      </c>
      <c r="G37" s="653"/>
      <c r="H37" s="655">
        <f t="shared" si="0"/>
        <v>202.4</v>
      </c>
    </row>
    <row r="38" spans="1:8" ht="28.5" customHeight="1">
      <c r="A38" s="97" t="s">
        <v>124</v>
      </c>
      <c r="B38" s="68" t="s">
        <v>82</v>
      </c>
      <c r="C38" s="68" t="s">
        <v>125</v>
      </c>
      <c r="D38" s="98" t="s">
        <v>79</v>
      </c>
      <c r="E38" s="99" t="s">
        <v>80</v>
      </c>
      <c r="F38" s="100">
        <f>F39</f>
        <v>202.4</v>
      </c>
      <c r="G38" s="653"/>
      <c r="H38" s="654">
        <f t="shared" si="0"/>
        <v>202.4</v>
      </c>
    </row>
    <row r="39" spans="1:8" ht="27" customHeight="1">
      <c r="A39" s="97" t="s">
        <v>126</v>
      </c>
      <c r="B39" s="68" t="s">
        <v>82</v>
      </c>
      <c r="C39" s="68" t="s">
        <v>125</v>
      </c>
      <c r="D39" s="98" t="s">
        <v>127</v>
      </c>
      <c r="E39" s="99" t="s">
        <v>80</v>
      </c>
      <c r="F39" s="100">
        <f>F40</f>
        <v>202.4</v>
      </c>
      <c r="G39" s="653"/>
      <c r="H39" s="654">
        <f t="shared" si="0"/>
        <v>202.4</v>
      </c>
    </row>
    <row r="40" spans="1:8" ht="37.5" customHeight="1">
      <c r="A40" s="97" t="s">
        <v>128</v>
      </c>
      <c r="B40" s="68" t="s">
        <v>82</v>
      </c>
      <c r="C40" s="68" t="s">
        <v>125</v>
      </c>
      <c r="D40" s="98" t="s">
        <v>129</v>
      </c>
      <c r="E40" s="99" t="s">
        <v>80</v>
      </c>
      <c r="F40" s="100">
        <f>F41</f>
        <v>202.4</v>
      </c>
      <c r="G40" s="653"/>
      <c r="H40" s="654">
        <f t="shared" si="0"/>
        <v>202.4</v>
      </c>
    </row>
    <row r="41" spans="1:8" ht="45" customHeight="1">
      <c r="A41" s="97" t="s">
        <v>130</v>
      </c>
      <c r="B41" s="68" t="s">
        <v>82</v>
      </c>
      <c r="C41" s="68" t="s">
        <v>125</v>
      </c>
      <c r="D41" s="98" t="s">
        <v>131</v>
      </c>
      <c r="E41" s="99" t="s">
        <v>80</v>
      </c>
      <c r="F41" s="100">
        <f>F42+F45</f>
        <v>202.4</v>
      </c>
      <c r="G41" s="653"/>
      <c r="H41" s="654">
        <f t="shared" si="0"/>
        <v>202.4</v>
      </c>
    </row>
    <row r="42" spans="1:8" ht="45" customHeight="1">
      <c r="A42" s="67" t="s">
        <v>89</v>
      </c>
      <c r="B42" s="68" t="s">
        <v>82</v>
      </c>
      <c r="C42" s="68" t="s">
        <v>125</v>
      </c>
      <c r="D42" s="98" t="s">
        <v>131</v>
      </c>
      <c r="E42" s="99" t="s">
        <v>90</v>
      </c>
      <c r="F42" s="100">
        <f>F43+F44</f>
        <v>190</v>
      </c>
      <c r="G42" s="653"/>
      <c r="H42" s="654">
        <f t="shared" si="0"/>
        <v>190</v>
      </c>
    </row>
    <row r="43" spans="1:8" ht="42" customHeight="1">
      <c r="A43" s="97" t="s">
        <v>132</v>
      </c>
      <c r="B43" s="68" t="s">
        <v>82</v>
      </c>
      <c r="C43" s="68" t="s">
        <v>125</v>
      </c>
      <c r="D43" s="98" t="s">
        <v>131</v>
      </c>
      <c r="E43" s="98">
        <v>121</v>
      </c>
      <c r="F43" s="100">
        <v>146</v>
      </c>
      <c r="G43" s="653"/>
      <c r="H43" s="654">
        <f t="shared" si="0"/>
        <v>146</v>
      </c>
    </row>
    <row r="44" spans="1:8" ht="61.5" customHeight="1">
      <c r="A44" s="97" t="s">
        <v>92</v>
      </c>
      <c r="B44" s="68" t="s">
        <v>82</v>
      </c>
      <c r="C44" s="68" t="s">
        <v>125</v>
      </c>
      <c r="D44" s="98" t="s">
        <v>131</v>
      </c>
      <c r="E44" s="98">
        <v>129</v>
      </c>
      <c r="F44" s="100">
        <v>44</v>
      </c>
      <c r="G44" s="653"/>
      <c r="H44" s="654">
        <f t="shared" si="0"/>
        <v>44</v>
      </c>
    </row>
    <row r="45" spans="1:8" ht="44.25" customHeight="1">
      <c r="A45" s="97" t="s">
        <v>102</v>
      </c>
      <c r="B45" s="68" t="s">
        <v>82</v>
      </c>
      <c r="C45" s="68" t="s">
        <v>125</v>
      </c>
      <c r="D45" s="98" t="s">
        <v>131</v>
      </c>
      <c r="E45" s="98">
        <v>244</v>
      </c>
      <c r="F45" s="100">
        <v>12.4</v>
      </c>
      <c r="G45" s="653"/>
      <c r="H45" s="654">
        <f t="shared" si="0"/>
        <v>12.4</v>
      </c>
    </row>
    <row r="46" spans="1:8" ht="48" hidden="1" customHeight="1">
      <c r="A46" s="61" t="s">
        <v>133</v>
      </c>
      <c r="B46" s="62" t="s">
        <v>125</v>
      </c>
      <c r="C46" s="62" t="s">
        <v>78</v>
      </c>
      <c r="D46" s="94" t="s">
        <v>79</v>
      </c>
      <c r="E46" s="62" t="s">
        <v>80</v>
      </c>
      <c r="F46" s="101">
        <f>F51</f>
        <v>0</v>
      </c>
      <c r="G46" s="657"/>
      <c r="H46" s="654">
        <f t="shared" si="0"/>
        <v>0</v>
      </c>
    </row>
    <row r="47" spans="1:8" ht="51.75" hidden="1" customHeight="1">
      <c r="A47" s="97" t="s">
        <v>134</v>
      </c>
      <c r="B47" s="68" t="s">
        <v>125</v>
      </c>
      <c r="C47" s="68" t="s">
        <v>135</v>
      </c>
      <c r="D47" s="98" t="s">
        <v>79</v>
      </c>
      <c r="E47" s="68" t="s">
        <v>80</v>
      </c>
      <c r="F47" s="103">
        <f>F48</f>
        <v>0</v>
      </c>
      <c r="G47" s="657"/>
      <c r="H47" s="654">
        <f t="shared" si="0"/>
        <v>0</v>
      </c>
    </row>
    <row r="48" spans="1:8" ht="33.75" hidden="1" customHeight="1">
      <c r="A48" s="81" t="s">
        <v>136</v>
      </c>
      <c r="B48" s="68" t="s">
        <v>125</v>
      </c>
      <c r="C48" s="68" t="s">
        <v>135</v>
      </c>
      <c r="D48" s="98" t="s">
        <v>137</v>
      </c>
      <c r="E48" s="68" t="s">
        <v>80</v>
      </c>
      <c r="F48" s="103">
        <f>F49</f>
        <v>0</v>
      </c>
      <c r="G48" s="657"/>
      <c r="H48" s="654">
        <f t="shared" si="0"/>
        <v>0</v>
      </c>
    </row>
    <row r="49" spans="1:8" ht="28.5" hidden="1" customHeight="1">
      <c r="A49" s="81" t="s">
        <v>138</v>
      </c>
      <c r="B49" s="68" t="s">
        <v>125</v>
      </c>
      <c r="C49" s="68" t="s">
        <v>135</v>
      </c>
      <c r="D49" s="98" t="s">
        <v>107</v>
      </c>
      <c r="E49" s="68" t="s">
        <v>80</v>
      </c>
      <c r="F49" s="103">
        <f>F50</f>
        <v>0</v>
      </c>
      <c r="G49" s="653"/>
      <c r="H49" s="654">
        <f t="shared" si="0"/>
        <v>0</v>
      </c>
    </row>
    <row r="50" spans="1:8" ht="63.75" hidden="1" customHeight="1">
      <c r="A50" s="105" t="s">
        <v>139</v>
      </c>
      <c r="B50" s="68" t="s">
        <v>125</v>
      </c>
      <c r="C50" s="68" t="s">
        <v>135</v>
      </c>
      <c r="D50" s="98" t="s">
        <v>140</v>
      </c>
      <c r="E50" s="68" t="s">
        <v>80</v>
      </c>
      <c r="F50" s="100">
        <f>F51</f>
        <v>0</v>
      </c>
      <c r="G50" s="653"/>
      <c r="H50" s="654">
        <f t="shared" si="0"/>
        <v>0</v>
      </c>
    </row>
    <row r="51" spans="1:8" ht="48.75" hidden="1" customHeight="1">
      <c r="A51" s="81" t="s">
        <v>141</v>
      </c>
      <c r="B51" s="68" t="s">
        <v>125</v>
      </c>
      <c r="C51" s="68" t="s">
        <v>135</v>
      </c>
      <c r="D51" s="98" t="s">
        <v>140</v>
      </c>
      <c r="E51" s="68" t="s">
        <v>121</v>
      </c>
      <c r="F51" s="100">
        <v>0</v>
      </c>
      <c r="G51" s="653"/>
      <c r="H51" s="654">
        <f t="shared" si="0"/>
        <v>0</v>
      </c>
    </row>
    <row r="52" spans="1:8" ht="30.75" customHeight="1">
      <c r="A52" s="106" t="s">
        <v>142</v>
      </c>
      <c r="B52" s="62" t="s">
        <v>94</v>
      </c>
      <c r="C52" s="62" t="s">
        <v>78</v>
      </c>
      <c r="D52" s="94" t="s">
        <v>79</v>
      </c>
      <c r="E52" s="62" t="s">
        <v>80</v>
      </c>
      <c r="F52" s="63">
        <f>F53</f>
        <v>150</v>
      </c>
      <c r="G52" s="658"/>
      <c r="H52" s="655">
        <f t="shared" si="0"/>
        <v>150</v>
      </c>
    </row>
    <row r="53" spans="1:8" ht="28.5" customHeight="1">
      <c r="A53" s="61" t="s">
        <v>143</v>
      </c>
      <c r="B53" s="68" t="s">
        <v>94</v>
      </c>
      <c r="C53" s="68" t="s">
        <v>135</v>
      </c>
      <c r="D53" s="68" t="s">
        <v>79</v>
      </c>
      <c r="E53" s="68" t="s">
        <v>80</v>
      </c>
      <c r="F53" s="91">
        <f>F54</f>
        <v>150</v>
      </c>
      <c r="G53" s="658"/>
      <c r="H53" s="654">
        <f t="shared" si="0"/>
        <v>150</v>
      </c>
    </row>
    <row r="54" spans="1:8" ht="91.5" customHeight="1">
      <c r="A54" s="61" t="s">
        <v>461</v>
      </c>
      <c r="B54" s="68" t="s">
        <v>94</v>
      </c>
      <c r="C54" s="68" t="s">
        <v>135</v>
      </c>
      <c r="D54" s="68" t="s">
        <v>144</v>
      </c>
      <c r="E54" s="68" t="s">
        <v>80</v>
      </c>
      <c r="F54" s="91">
        <f>F55</f>
        <v>150</v>
      </c>
      <c r="G54" s="653"/>
      <c r="H54" s="654">
        <f t="shared" si="0"/>
        <v>150</v>
      </c>
    </row>
    <row r="55" spans="1:8" ht="39" customHeight="1">
      <c r="A55" s="67" t="s">
        <v>462</v>
      </c>
      <c r="B55" s="109" t="s">
        <v>94</v>
      </c>
      <c r="C55" s="109" t="s">
        <v>135</v>
      </c>
      <c r="D55" s="87" t="s">
        <v>145</v>
      </c>
      <c r="E55" s="109" t="s">
        <v>80</v>
      </c>
      <c r="F55" s="70">
        <f>F57+F59+F61+F63</f>
        <v>150</v>
      </c>
      <c r="G55" s="653"/>
      <c r="H55" s="654">
        <f t="shared" si="0"/>
        <v>150</v>
      </c>
    </row>
    <row r="56" spans="1:8" ht="39.75" customHeight="1">
      <c r="A56" s="67" t="s">
        <v>146</v>
      </c>
      <c r="B56" s="109" t="s">
        <v>94</v>
      </c>
      <c r="C56" s="109" t="s">
        <v>135</v>
      </c>
      <c r="D56" s="87" t="s">
        <v>147</v>
      </c>
      <c r="E56" s="109" t="s">
        <v>80</v>
      </c>
      <c r="F56" s="70">
        <f>F57+F59+F61+F63</f>
        <v>150</v>
      </c>
      <c r="G56" s="653"/>
      <c r="H56" s="654">
        <f t="shared" si="0"/>
        <v>150</v>
      </c>
    </row>
    <row r="57" spans="1:8" ht="31.5">
      <c r="A57" s="67" t="s">
        <v>148</v>
      </c>
      <c r="B57" s="109" t="s">
        <v>94</v>
      </c>
      <c r="C57" s="109" t="s">
        <v>135</v>
      </c>
      <c r="D57" s="87" t="s">
        <v>149</v>
      </c>
      <c r="E57" s="109" t="s">
        <v>80</v>
      </c>
      <c r="F57" s="70">
        <f>F58</f>
        <v>0</v>
      </c>
      <c r="G57" s="653"/>
      <c r="H57" s="654">
        <f t="shared" si="0"/>
        <v>0</v>
      </c>
    </row>
    <row r="58" spans="1:8" ht="41.25" customHeight="1">
      <c r="A58" s="67" t="s">
        <v>141</v>
      </c>
      <c r="B58" s="109" t="s">
        <v>94</v>
      </c>
      <c r="C58" s="109" t="s">
        <v>135</v>
      </c>
      <c r="D58" s="87" t="s">
        <v>149</v>
      </c>
      <c r="E58" s="87">
        <v>244</v>
      </c>
      <c r="F58" s="70">
        <v>0</v>
      </c>
      <c r="G58" s="653"/>
      <c r="H58" s="654">
        <f t="shared" si="0"/>
        <v>0</v>
      </c>
    </row>
    <row r="59" spans="1:8" ht="40.5" customHeight="1">
      <c r="A59" s="67" t="s">
        <v>150</v>
      </c>
      <c r="B59" s="109" t="s">
        <v>94</v>
      </c>
      <c r="C59" s="109" t="s">
        <v>135</v>
      </c>
      <c r="D59" s="87" t="s">
        <v>151</v>
      </c>
      <c r="E59" s="109" t="s">
        <v>80</v>
      </c>
      <c r="F59" s="70">
        <f>F60</f>
        <v>0</v>
      </c>
      <c r="G59" s="653"/>
      <c r="H59" s="654">
        <f t="shared" si="0"/>
        <v>0</v>
      </c>
    </row>
    <row r="60" spans="1:8" ht="39" customHeight="1">
      <c r="A60" s="67" t="s">
        <v>141</v>
      </c>
      <c r="B60" s="109" t="s">
        <v>94</v>
      </c>
      <c r="C60" s="109" t="s">
        <v>135</v>
      </c>
      <c r="D60" s="87" t="s">
        <v>151</v>
      </c>
      <c r="E60" s="87">
        <v>244</v>
      </c>
      <c r="F60" s="70">
        <v>0</v>
      </c>
      <c r="G60" s="653"/>
      <c r="H60" s="654">
        <f t="shared" si="0"/>
        <v>0</v>
      </c>
    </row>
    <row r="61" spans="1:8" ht="31.5">
      <c r="A61" s="67" t="s">
        <v>152</v>
      </c>
      <c r="B61" s="109" t="s">
        <v>94</v>
      </c>
      <c r="C61" s="109" t="s">
        <v>135</v>
      </c>
      <c r="D61" s="87" t="s">
        <v>153</v>
      </c>
      <c r="E61" s="109" t="s">
        <v>80</v>
      </c>
      <c r="F61" s="70">
        <f>F62</f>
        <v>0</v>
      </c>
      <c r="G61" s="653"/>
      <c r="H61" s="654">
        <f t="shared" si="0"/>
        <v>0</v>
      </c>
    </row>
    <row r="62" spans="1:8" ht="39.75" customHeight="1">
      <c r="A62" s="67" t="s">
        <v>141</v>
      </c>
      <c r="B62" s="109" t="s">
        <v>94</v>
      </c>
      <c r="C62" s="109" t="s">
        <v>135</v>
      </c>
      <c r="D62" s="87" t="s">
        <v>154</v>
      </c>
      <c r="E62" s="87">
        <v>244</v>
      </c>
      <c r="F62" s="70">
        <v>0</v>
      </c>
      <c r="G62" s="653"/>
      <c r="H62" s="654">
        <f t="shared" si="0"/>
        <v>0</v>
      </c>
    </row>
    <row r="63" spans="1:8" ht="27" customHeight="1">
      <c r="A63" s="97" t="s">
        <v>155</v>
      </c>
      <c r="B63" s="109" t="s">
        <v>94</v>
      </c>
      <c r="C63" s="109" t="s">
        <v>135</v>
      </c>
      <c r="D63" s="110" t="s">
        <v>156</v>
      </c>
      <c r="E63" s="109" t="s">
        <v>80</v>
      </c>
      <c r="F63" s="70">
        <f>F64</f>
        <v>150</v>
      </c>
      <c r="G63" s="653"/>
      <c r="H63" s="654">
        <f t="shared" si="0"/>
        <v>150</v>
      </c>
    </row>
    <row r="64" spans="1:8" ht="37.5" customHeight="1">
      <c r="A64" s="67" t="s">
        <v>141</v>
      </c>
      <c r="B64" s="109" t="s">
        <v>94</v>
      </c>
      <c r="C64" s="109" t="s">
        <v>135</v>
      </c>
      <c r="D64" s="87" t="s">
        <v>156</v>
      </c>
      <c r="E64" s="109" t="s">
        <v>121</v>
      </c>
      <c r="F64" s="70">
        <v>150</v>
      </c>
      <c r="G64" s="653"/>
      <c r="H64" s="654">
        <f t="shared" si="0"/>
        <v>150</v>
      </c>
    </row>
    <row r="65" spans="1:8" ht="16.5" hidden="1">
      <c r="A65" s="97" t="s">
        <v>157</v>
      </c>
      <c r="B65" s="109" t="s">
        <v>94</v>
      </c>
      <c r="C65" s="109">
        <v>12</v>
      </c>
      <c r="D65" s="87" t="s">
        <v>107</v>
      </c>
      <c r="E65" s="109" t="s">
        <v>80</v>
      </c>
      <c r="F65" s="70">
        <f>F66</f>
        <v>0</v>
      </c>
      <c r="G65" s="653"/>
      <c r="H65" s="654">
        <f t="shared" si="0"/>
        <v>0</v>
      </c>
    </row>
    <row r="66" spans="1:8" ht="21" hidden="1" customHeight="1">
      <c r="A66" s="67" t="s">
        <v>158</v>
      </c>
      <c r="B66" s="109" t="s">
        <v>94</v>
      </c>
      <c r="C66" s="109">
        <v>12</v>
      </c>
      <c r="D66" s="110" t="s">
        <v>159</v>
      </c>
      <c r="E66" s="109" t="s">
        <v>80</v>
      </c>
      <c r="F66" s="70">
        <f>F67</f>
        <v>0</v>
      </c>
      <c r="G66" s="656"/>
      <c r="H66" s="654">
        <f t="shared" si="0"/>
        <v>0</v>
      </c>
    </row>
    <row r="67" spans="1:8" ht="60.75" hidden="1" customHeight="1">
      <c r="A67" s="67" t="s">
        <v>141</v>
      </c>
      <c r="B67" s="109" t="s">
        <v>94</v>
      </c>
      <c r="C67" s="109">
        <v>12</v>
      </c>
      <c r="D67" s="87" t="s">
        <v>160</v>
      </c>
      <c r="E67" s="87">
        <v>244</v>
      </c>
      <c r="F67" s="70"/>
      <c r="G67" s="656"/>
      <c r="H67" s="654">
        <f t="shared" si="0"/>
        <v>0</v>
      </c>
    </row>
    <row r="68" spans="1:8" ht="60.75" hidden="1" customHeight="1">
      <c r="A68" s="93" t="s">
        <v>157</v>
      </c>
      <c r="B68" s="111" t="s">
        <v>94</v>
      </c>
      <c r="C68" s="111">
        <v>12</v>
      </c>
      <c r="D68" s="84" t="s">
        <v>107</v>
      </c>
      <c r="E68" s="111" t="s">
        <v>80</v>
      </c>
      <c r="F68" s="85">
        <f>F69</f>
        <v>0</v>
      </c>
      <c r="G68" s="656"/>
      <c r="H68" s="654">
        <f t="shared" si="0"/>
        <v>0</v>
      </c>
    </row>
    <row r="69" spans="1:8" ht="60.75" hidden="1" customHeight="1">
      <c r="A69" s="67" t="s">
        <v>158</v>
      </c>
      <c r="B69" s="109" t="s">
        <v>94</v>
      </c>
      <c r="C69" s="109">
        <v>12</v>
      </c>
      <c r="D69" s="110" t="s">
        <v>159</v>
      </c>
      <c r="E69" s="109" t="s">
        <v>80</v>
      </c>
      <c r="F69" s="70">
        <f>F70</f>
        <v>0</v>
      </c>
      <c r="G69" s="656"/>
      <c r="H69" s="654">
        <f t="shared" si="0"/>
        <v>0</v>
      </c>
    </row>
    <row r="70" spans="1:8" ht="60.75" hidden="1" customHeight="1">
      <c r="A70" s="67" t="s">
        <v>141</v>
      </c>
      <c r="B70" s="109" t="s">
        <v>94</v>
      </c>
      <c r="C70" s="109">
        <v>12</v>
      </c>
      <c r="D70" s="87" t="s">
        <v>160</v>
      </c>
      <c r="E70" s="87">
        <v>244</v>
      </c>
      <c r="F70" s="70">
        <v>0</v>
      </c>
      <c r="G70" s="656"/>
      <c r="H70" s="654">
        <f t="shared" si="0"/>
        <v>0</v>
      </c>
    </row>
    <row r="71" spans="1:8" ht="27" customHeight="1">
      <c r="A71" s="65" t="s">
        <v>161</v>
      </c>
      <c r="B71" s="111" t="s">
        <v>162</v>
      </c>
      <c r="C71" s="111" t="s">
        <v>78</v>
      </c>
      <c r="D71" s="84" t="s">
        <v>79</v>
      </c>
      <c r="E71" s="111" t="s">
        <v>80</v>
      </c>
      <c r="F71" s="85">
        <f>F72+F79</f>
        <v>586.1</v>
      </c>
      <c r="G71" s="656">
        <f>G72+G79</f>
        <v>272</v>
      </c>
      <c r="H71" s="655">
        <f t="shared" si="0"/>
        <v>858.1</v>
      </c>
    </row>
    <row r="72" spans="1:8" ht="28.5" customHeight="1">
      <c r="A72" s="65" t="s">
        <v>163</v>
      </c>
      <c r="B72" s="111" t="s">
        <v>162</v>
      </c>
      <c r="C72" s="111" t="s">
        <v>82</v>
      </c>
      <c r="D72" s="84" t="s">
        <v>79</v>
      </c>
      <c r="E72" s="111" t="s">
        <v>80</v>
      </c>
      <c r="F72" s="112">
        <f>F73</f>
        <v>184.5</v>
      </c>
      <c r="G72" s="656">
        <v>207</v>
      </c>
      <c r="H72" s="655">
        <f t="shared" si="0"/>
        <v>391.5</v>
      </c>
    </row>
    <row r="73" spans="1:8" ht="63">
      <c r="A73" s="61" t="s">
        <v>463</v>
      </c>
      <c r="B73" s="68" t="s">
        <v>162</v>
      </c>
      <c r="C73" s="68" t="s">
        <v>82</v>
      </c>
      <c r="D73" s="68" t="s">
        <v>164</v>
      </c>
      <c r="E73" s="68" t="s">
        <v>80</v>
      </c>
      <c r="F73" s="91">
        <f>F74</f>
        <v>184.5</v>
      </c>
      <c r="G73" s="656">
        <v>207</v>
      </c>
      <c r="H73" s="654">
        <f t="shared" ref="H73:H125" si="2">F73+G73</f>
        <v>391.5</v>
      </c>
    </row>
    <row r="74" spans="1:8" ht="63">
      <c r="A74" s="67" t="s">
        <v>464</v>
      </c>
      <c r="B74" s="109" t="s">
        <v>162</v>
      </c>
      <c r="C74" s="109" t="s">
        <v>82</v>
      </c>
      <c r="D74" s="87" t="s">
        <v>165</v>
      </c>
      <c r="E74" s="109" t="s">
        <v>80</v>
      </c>
      <c r="F74" s="70">
        <f>F75</f>
        <v>184.5</v>
      </c>
      <c r="G74" s="656">
        <v>207</v>
      </c>
      <c r="H74" s="654">
        <f t="shared" si="2"/>
        <v>391.5</v>
      </c>
    </row>
    <row r="75" spans="1:8" ht="63">
      <c r="A75" s="67" t="s">
        <v>166</v>
      </c>
      <c r="B75" s="109" t="s">
        <v>162</v>
      </c>
      <c r="C75" s="109" t="s">
        <v>82</v>
      </c>
      <c r="D75" s="87" t="s">
        <v>167</v>
      </c>
      <c r="E75" s="109" t="s">
        <v>80</v>
      </c>
      <c r="F75" s="70">
        <f>F76</f>
        <v>184.5</v>
      </c>
      <c r="G75" s="656">
        <v>207</v>
      </c>
      <c r="H75" s="654">
        <f t="shared" si="2"/>
        <v>391.5</v>
      </c>
    </row>
    <row r="76" spans="1:8" ht="47.25">
      <c r="A76" s="67" t="s">
        <v>168</v>
      </c>
      <c r="B76" s="109" t="s">
        <v>162</v>
      </c>
      <c r="C76" s="109" t="s">
        <v>82</v>
      </c>
      <c r="D76" s="87" t="s">
        <v>171</v>
      </c>
      <c r="E76" s="109" t="s">
        <v>80</v>
      </c>
      <c r="F76" s="70">
        <f>F77+F78</f>
        <v>184.5</v>
      </c>
      <c r="G76" s="656">
        <v>207</v>
      </c>
      <c r="H76" s="654">
        <f t="shared" si="2"/>
        <v>391.5</v>
      </c>
    </row>
    <row r="77" spans="1:8" ht="31.5">
      <c r="A77" s="67" t="s">
        <v>141</v>
      </c>
      <c r="B77" s="109" t="s">
        <v>162</v>
      </c>
      <c r="C77" s="109" t="s">
        <v>82</v>
      </c>
      <c r="D77" s="87" t="s">
        <v>171</v>
      </c>
      <c r="E77" s="87">
        <v>244</v>
      </c>
      <c r="F77" s="70">
        <v>184.5</v>
      </c>
      <c r="G77" s="656">
        <v>207</v>
      </c>
      <c r="H77" s="654">
        <f t="shared" si="2"/>
        <v>391.5</v>
      </c>
    </row>
    <row r="78" spans="1:8" ht="59.25" hidden="1" customHeight="1" thickBot="1">
      <c r="A78" s="67" t="s">
        <v>170</v>
      </c>
      <c r="B78" s="109" t="s">
        <v>162</v>
      </c>
      <c r="C78" s="109" t="s">
        <v>82</v>
      </c>
      <c r="D78" s="87" t="s">
        <v>171</v>
      </c>
      <c r="E78" s="87">
        <v>810</v>
      </c>
      <c r="F78" s="70"/>
      <c r="G78" s="656"/>
      <c r="H78" s="654">
        <f t="shared" si="2"/>
        <v>0</v>
      </c>
    </row>
    <row r="79" spans="1:8" ht="20.25" customHeight="1">
      <c r="A79" s="65" t="s">
        <v>172</v>
      </c>
      <c r="B79" s="111" t="s">
        <v>162</v>
      </c>
      <c r="C79" s="111" t="s">
        <v>125</v>
      </c>
      <c r="D79" s="84" t="s">
        <v>79</v>
      </c>
      <c r="E79" s="111" t="s">
        <v>80</v>
      </c>
      <c r="F79" s="85">
        <f>F80</f>
        <v>401.6</v>
      </c>
      <c r="G79" s="656">
        <f>G80</f>
        <v>65</v>
      </c>
      <c r="H79" s="655">
        <f t="shared" si="2"/>
        <v>466.6</v>
      </c>
    </row>
    <row r="80" spans="1:8" ht="75" customHeight="1">
      <c r="A80" s="113" t="s">
        <v>465</v>
      </c>
      <c r="B80" s="62" t="s">
        <v>162</v>
      </c>
      <c r="C80" s="62" t="s">
        <v>125</v>
      </c>
      <c r="D80" s="62" t="s">
        <v>164</v>
      </c>
      <c r="E80" s="62" t="s">
        <v>80</v>
      </c>
      <c r="F80" s="63">
        <f>F81+F85+F89</f>
        <v>401.6</v>
      </c>
      <c r="G80" s="656">
        <f>G81</f>
        <v>65</v>
      </c>
      <c r="H80" s="655">
        <f t="shared" si="2"/>
        <v>466.6</v>
      </c>
    </row>
    <row r="81" spans="1:8" ht="47.25">
      <c r="A81" s="67" t="s">
        <v>466</v>
      </c>
      <c r="B81" s="109" t="s">
        <v>162</v>
      </c>
      <c r="C81" s="109" t="s">
        <v>125</v>
      </c>
      <c r="D81" s="87" t="s">
        <v>173</v>
      </c>
      <c r="E81" s="109" t="s">
        <v>80</v>
      </c>
      <c r="F81" s="70">
        <f>F82</f>
        <v>350.6</v>
      </c>
      <c r="G81" s="656">
        <f>G82</f>
        <v>65</v>
      </c>
      <c r="H81" s="654">
        <f t="shared" si="2"/>
        <v>415.6</v>
      </c>
    </row>
    <row r="82" spans="1:8" ht="31.5">
      <c r="A82" s="67" t="s">
        <v>174</v>
      </c>
      <c r="B82" s="109" t="s">
        <v>162</v>
      </c>
      <c r="C82" s="109" t="s">
        <v>125</v>
      </c>
      <c r="D82" s="87" t="s">
        <v>175</v>
      </c>
      <c r="E82" s="109" t="s">
        <v>80</v>
      </c>
      <c r="F82" s="70">
        <f>F83</f>
        <v>350.6</v>
      </c>
      <c r="G82" s="653">
        <v>65</v>
      </c>
      <c r="H82" s="654">
        <f t="shared" si="2"/>
        <v>415.6</v>
      </c>
    </row>
    <row r="83" spans="1:8" ht="31.5">
      <c r="A83" s="67" t="s">
        <v>176</v>
      </c>
      <c r="B83" s="109" t="s">
        <v>162</v>
      </c>
      <c r="C83" s="109" t="s">
        <v>125</v>
      </c>
      <c r="D83" s="87" t="s">
        <v>177</v>
      </c>
      <c r="E83" s="109" t="s">
        <v>80</v>
      </c>
      <c r="F83" s="70">
        <f>F84</f>
        <v>350.6</v>
      </c>
      <c r="G83" s="653"/>
      <c r="H83" s="654">
        <f t="shared" si="2"/>
        <v>350.6</v>
      </c>
    </row>
    <row r="84" spans="1:8" ht="34.5" customHeight="1">
      <c r="A84" s="67" t="s">
        <v>141</v>
      </c>
      <c r="B84" s="109" t="s">
        <v>162</v>
      </c>
      <c r="C84" s="109" t="s">
        <v>125</v>
      </c>
      <c r="D84" s="87" t="s">
        <v>177</v>
      </c>
      <c r="E84" s="87">
        <v>244</v>
      </c>
      <c r="F84" s="70">
        <v>350.6</v>
      </c>
      <c r="G84" s="653"/>
      <c r="H84" s="654">
        <f t="shared" si="2"/>
        <v>350.6</v>
      </c>
    </row>
    <row r="85" spans="1:8" ht="31.5" hidden="1">
      <c r="A85" s="67" t="s">
        <v>467</v>
      </c>
      <c r="B85" s="109" t="s">
        <v>162</v>
      </c>
      <c r="C85" s="109" t="s">
        <v>125</v>
      </c>
      <c r="D85" s="87" t="s">
        <v>178</v>
      </c>
      <c r="E85" s="109" t="s">
        <v>80</v>
      </c>
      <c r="F85" s="70">
        <f>F86</f>
        <v>0</v>
      </c>
      <c r="G85" s="653"/>
      <c r="H85" s="654">
        <f t="shared" si="2"/>
        <v>0</v>
      </c>
    </row>
    <row r="86" spans="1:8" ht="31.5" hidden="1">
      <c r="A86" s="67" t="s">
        <v>179</v>
      </c>
      <c r="B86" s="109" t="s">
        <v>162</v>
      </c>
      <c r="C86" s="109" t="s">
        <v>125</v>
      </c>
      <c r="D86" s="87" t="s">
        <v>180</v>
      </c>
      <c r="E86" s="109" t="s">
        <v>80</v>
      </c>
      <c r="F86" s="70">
        <f>F87</f>
        <v>0</v>
      </c>
      <c r="G86" s="653"/>
      <c r="H86" s="654">
        <f t="shared" si="2"/>
        <v>0</v>
      </c>
    </row>
    <row r="87" spans="1:8" ht="16.5" hidden="1">
      <c r="A87" s="67" t="s">
        <v>181</v>
      </c>
      <c r="B87" s="109" t="s">
        <v>162</v>
      </c>
      <c r="C87" s="109" t="s">
        <v>125</v>
      </c>
      <c r="D87" s="87" t="s">
        <v>182</v>
      </c>
      <c r="E87" s="109" t="s">
        <v>80</v>
      </c>
      <c r="F87" s="70">
        <f>F88</f>
        <v>0</v>
      </c>
      <c r="G87" s="653"/>
      <c r="H87" s="654">
        <f t="shared" si="2"/>
        <v>0</v>
      </c>
    </row>
    <row r="88" spans="1:8" ht="31.5" hidden="1">
      <c r="A88" s="67" t="s">
        <v>141</v>
      </c>
      <c r="B88" s="109" t="s">
        <v>162</v>
      </c>
      <c r="C88" s="109" t="s">
        <v>125</v>
      </c>
      <c r="D88" s="87" t="s">
        <v>182</v>
      </c>
      <c r="E88" s="87">
        <v>244</v>
      </c>
      <c r="F88" s="70"/>
      <c r="G88" s="653"/>
      <c r="H88" s="654">
        <f t="shared" si="2"/>
        <v>0</v>
      </c>
    </row>
    <row r="89" spans="1:8" ht="31.5">
      <c r="A89" s="67" t="s">
        <v>468</v>
      </c>
      <c r="B89" s="109" t="s">
        <v>162</v>
      </c>
      <c r="C89" s="109" t="s">
        <v>125</v>
      </c>
      <c r="D89" s="87" t="s">
        <v>183</v>
      </c>
      <c r="E89" s="109" t="s">
        <v>80</v>
      </c>
      <c r="F89" s="70">
        <f>F90</f>
        <v>51</v>
      </c>
      <c r="G89" s="653"/>
      <c r="H89" s="654">
        <f t="shared" si="2"/>
        <v>51</v>
      </c>
    </row>
    <row r="90" spans="1:8" ht="47.25">
      <c r="A90" s="67" t="s">
        <v>184</v>
      </c>
      <c r="B90" s="109" t="s">
        <v>162</v>
      </c>
      <c r="C90" s="109" t="s">
        <v>125</v>
      </c>
      <c r="D90" s="87" t="s">
        <v>185</v>
      </c>
      <c r="E90" s="109" t="s">
        <v>80</v>
      </c>
      <c r="F90" s="70">
        <f>F91+F93+F95+F97</f>
        <v>51</v>
      </c>
      <c r="G90" s="653"/>
      <c r="H90" s="654">
        <f t="shared" si="2"/>
        <v>51</v>
      </c>
    </row>
    <row r="91" spans="1:8" ht="24" hidden="1" customHeight="1" thickBot="1">
      <c r="A91" s="67" t="s">
        <v>186</v>
      </c>
      <c r="B91" s="109" t="s">
        <v>162</v>
      </c>
      <c r="C91" s="109" t="s">
        <v>125</v>
      </c>
      <c r="D91" s="87" t="s">
        <v>187</v>
      </c>
      <c r="E91" s="109" t="s">
        <v>80</v>
      </c>
      <c r="F91" s="70"/>
      <c r="G91" s="653"/>
      <c r="H91" s="654">
        <f t="shared" si="2"/>
        <v>0</v>
      </c>
    </row>
    <row r="92" spans="1:8" ht="42" hidden="1" customHeight="1" thickBot="1">
      <c r="A92" s="67" t="s">
        <v>141</v>
      </c>
      <c r="B92" s="109" t="s">
        <v>162</v>
      </c>
      <c r="C92" s="109" t="s">
        <v>125</v>
      </c>
      <c r="D92" s="87" t="s">
        <v>187</v>
      </c>
      <c r="E92" s="109" t="s">
        <v>121</v>
      </c>
      <c r="F92" s="70"/>
      <c r="G92" s="653"/>
      <c r="H92" s="654">
        <f t="shared" si="2"/>
        <v>0</v>
      </c>
    </row>
    <row r="93" spans="1:8" ht="31.5" customHeight="1">
      <c r="A93" s="67" t="s">
        <v>188</v>
      </c>
      <c r="B93" s="109" t="s">
        <v>162</v>
      </c>
      <c r="C93" s="109" t="s">
        <v>125</v>
      </c>
      <c r="D93" s="87" t="s">
        <v>189</v>
      </c>
      <c r="E93" s="109" t="s">
        <v>80</v>
      </c>
      <c r="F93" s="70">
        <f>F94</f>
        <v>0</v>
      </c>
      <c r="G93" s="653"/>
      <c r="H93" s="654">
        <f t="shared" si="2"/>
        <v>0</v>
      </c>
    </row>
    <row r="94" spans="1:8" ht="39.75" customHeight="1">
      <c r="A94" s="67" t="s">
        <v>141</v>
      </c>
      <c r="B94" s="109" t="s">
        <v>162</v>
      </c>
      <c r="C94" s="109" t="s">
        <v>125</v>
      </c>
      <c r="D94" s="87" t="s">
        <v>189</v>
      </c>
      <c r="E94" s="87">
        <v>244</v>
      </c>
      <c r="F94" s="70">
        <v>0</v>
      </c>
      <c r="G94" s="653"/>
      <c r="H94" s="654">
        <f t="shared" si="2"/>
        <v>0</v>
      </c>
    </row>
    <row r="95" spans="1:8" ht="46.5" customHeight="1">
      <c r="A95" s="67" t="s">
        <v>190</v>
      </c>
      <c r="B95" s="109" t="s">
        <v>162</v>
      </c>
      <c r="C95" s="109" t="s">
        <v>125</v>
      </c>
      <c r="D95" s="87" t="s">
        <v>191</v>
      </c>
      <c r="E95" s="109" t="s">
        <v>80</v>
      </c>
      <c r="F95" s="70">
        <f>F96</f>
        <v>0</v>
      </c>
      <c r="G95" s="653"/>
      <c r="H95" s="654">
        <f t="shared" si="2"/>
        <v>0</v>
      </c>
    </row>
    <row r="96" spans="1:8" ht="42" customHeight="1">
      <c r="A96" s="67" t="s">
        <v>141</v>
      </c>
      <c r="B96" s="109" t="s">
        <v>162</v>
      </c>
      <c r="C96" s="109" t="s">
        <v>125</v>
      </c>
      <c r="D96" s="87" t="s">
        <v>191</v>
      </c>
      <c r="E96" s="87">
        <v>244</v>
      </c>
      <c r="F96" s="70">
        <v>0</v>
      </c>
      <c r="G96" s="653"/>
      <c r="H96" s="654">
        <f t="shared" si="2"/>
        <v>0</v>
      </c>
    </row>
    <row r="97" spans="1:8" ht="31.5">
      <c r="A97" s="67" t="s">
        <v>192</v>
      </c>
      <c r="B97" s="109" t="s">
        <v>162</v>
      </c>
      <c r="C97" s="109" t="s">
        <v>125</v>
      </c>
      <c r="D97" s="87" t="s">
        <v>193</v>
      </c>
      <c r="E97" s="109" t="s">
        <v>80</v>
      </c>
      <c r="F97" s="70">
        <f>F98</f>
        <v>51</v>
      </c>
      <c r="G97" s="653"/>
      <c r="H97" s="654">
        <f t="shared" si="2"/>
        <v>51</v>
      </c>
    </row>
    <row r="98" spans="1:8" ht="42.75" customHeight="1">
      <c r="A98" s="67" t="s">
        <v>141</v>
      </c>
      <c r="B98" s="109" t="s">
        <v>162</v>
      </c>
      <c r="C98" s="109" t="s">
        <v>125</v>
      </c>
      <c r="D98" s="87" t="s">
        <v>193</v>
      </c>
      <c r="E98" s="87">
        <v>244</v>
      </c>
      <c r="F98" s="70">
        <v>51</v>
      </c>
      <c r="G98" s="656"/>
      <c r="H98" s="654">
        <f t="shared" si="2"/>
        <v>51</v>
      </c>
    </row>
    <row r="99" spans="1:8" ht="31.5" customHeight="1">
      <c r="A99" s="65" t="s">
        <v>194</v>
      </c>
      <c r="B99" s="111" t="s">
        <v>195</v>
      </c>
      <c r="C99" s="111" t="s">
        <v>78</v>
      </c>
      <c r="D99" s="84" t="s">
        <v>79</v>
      </c>
      <c r="E99" s="111" t="s">
        <v>80</v>
      </c>
      <c r="F99" s="85">
        <f>F102+F107</f>
        <v>794.69999999999993</v>
      </c>
      <c r="G99" s="656"/>
      <c r="H99" s="655">
        <f t="shared" si="2"/>
        <v>794.69999999999993</v>
      </c>
    </row>
    <row r="100" spans="1:8" ht="66" customHeight="1">
      <c r="A100" s="61" t="s">
        <v>469</v>
      </c>
      <c r="B100" s="62" t="s">
        <v>195</v>
      </c>
      <c r="C100" s="62" t="s">
        <v>77</v>
      </c>
      <c r="D100" s="62" t="s">
        <v>196</v>
      </c>
      <c r="E100" s="62" t="s">
        <v>80</v>
      </c>
      <c r="F100" s="63">
        <f>F101+F108+F109</f>
        <v>794.69999999999993</v>
      </c>
      <c r="G100" s="656"/>
      <c r="H100" s="655">
        <f t="shared" si="2"/>
        <v>794.69999999999993</v>
      </c>
    </row>
    <row r="101" spans="1:8" ht="36.75" customHeight="1">
      <c r="A101" s="67" t="s">
        <v>197</v>
      </c>
      <c r="B101" s="109" t="s">
        <v>195</v>
      </c>
      <c r="C101" s="109" t="s">
        <v>77</v>
      </c>
      <c r="D101" s="87" t="s">
        <v>198</v>
      </c>
      <c r="E101" s="109" t="s">
        <v>80</v>
      </c>
      <c r="F101" s="70">
        <f>F102</f>
        <v>788.8</v>
      </c>
      <c r="G101" s="656"/>
      <c r="H101" s="654">
        <f t="shared" si="2"/>
        <v>788.8</v>
      </c>
    </row>
    <row r="102" spans="1:8" ht="38.25" customHeight="1">
      <c r="A102" s="67" t="s">
        <v>199</v>
      </c>
      <c r="B102" s="109" t="s">
        <v>195</v>
      </c>
      <c r="C102" s="109" t="s">
        <v>77</v>
      </c>
      <c r="D102" s="87" t="s">
        <v>200</v>
      </c>
      <c r="E102" s="109" t="s">
        <v>80</v>
      </c>
      <c r="F102" s="70">
        <f>F103</f>
        <v>788.8</v>
      </c>
      <c r="G102" s="656"/>
      <c r="H102" s="654">
        <f t="shared" si="2"/>
        <v>788.8</v>
      </c>
    </row>
    <row r="103" spans="1:8" ht="47.25">
      <c r="A103" s="67" t="s">
        <v>201</v>
      </c>
      <c r="B103" s="109" t="s">
        <v>195</v>
      </c>
      <c r="C103" s="109" t="s">
        <v>77</v>
      </c>
      <c r="D103" s="87" t="s">
        <v>202</v>
      </c>
      <c r="E103" s="109" t="s">
        <v>80</v>
      </c>
      <c r="F103" s="70">
        <f>F105+F106</f>
        <v>788.8</v>
      </c>
      <c r="G103" s="656"/>
      <c r="H103" s="654">
        <f t="shared" si="2"/>
        <v>788.8</v>
      </c>
    </row>
    <row r="104" spans="1:8" ht="21" customHeight="1">
      <c r="A104" s="67" t="s">
        <v>203</v>
      </c>
      <c r="B104" s="109" t="s">
        <v>195</v>
      </c>
      <c r="C104" s="109" t="s">
        <v>77</v>
      </c>
      <c r="D104" s="87" t="s">
        <v>202</v>
      </c>
      <c r="E104" s="109" t="s">
        <v>204</v>
      </c>
      <c r="F104" s="70">
        <f>F105+F106</f>
        <v>788.8</v>
      </c>
      <c r="G104" s="656"/>
      <c r="H104" s="654">
        <f t="shared" si="2"/>
        <v>788.8</v>
      </c>
    </row>
    <row r="105" spans="1:8" ht="23.25" customHeight="1">
      <c r="A105" s="67" t="s">
        <v>205</v>
      </c>
      <c r="B105" s="109" t="s">
        <v>195</v>
      </c>
      <c r="C105" s="109" t="s">
        <v>77</v>
      </c>
      <c r="D105" s="87" t="s">
        <v>202</v>
      </c>
      <c r="E105" s="87">
        <v>111</v>
      </c>
      <c r="F105" s="76">
        <v>550.6</v>
      </c>
      <c r="G105" s="656"/>
      <c r="H105" s="654">
        <f t="shared" si="2"/>
        <v>550.6</v>
      </c>
    </row>
    <row r="106" spans="1:8" ht="57" customHeight="1">
      <c r="A106" s="67" t="s">
        <v>206</v>
      </c>
      <c r="B106" s="109" t="s">
        <v>195</v>
      </c>
      <c r="C106" s="109" t="s">
        <v>77</v>
      </c>
      <c r="D106" s="87" t="s">
        <v>202</v>
      </c>
      <c r="E106" s="87">
        <v>119</v>
      </c>
      <c r="F106" s="70">
        <v>238.2</v>
      </c>
      <c r="G106" s="656"/>
      <c r="H106" s="654">
        <f t="shared" si="2"/>
        <v>238.2</v>
      </c>
    </row>
    <row r="107" spans="1:8" ht="55.5" customHeight="1">
      <c r="A107" s="67" t="s">
        <v>207</v>
      </c>
      <c r="B107" s="109" t="s">
        <v>195</v>
      </c>
      <c r="C107" s="109" t="s">
        <v>77</v>
      </c>
      <c r="D107" s="87" t="s">
        <v>208</v>
      </c>
      <c r="E107" s="109" t="s">
        <v>80</v>
      </c>
      <c r="F107" s="70">
        <f>F108+F109</f>
        <v>5.9</v>
      </c>
      <c r="G107" s="656"/>
      <c r="H107" s="654">
        <f t="shared" si="2"/>
        <v>5.9</v>
      </c>
    </row>
    <row r="108" spans="1:8" ht="36" customHeight="1">
      <c r="A108" s="67" t="s">
        <v>141</v>
      </c>
      <c r="B108" s="109" t="s">
        <v>195</v>
      </c>
      <c r="C108" s="109" t="s">
        <v>77</v>
      </c>
      <c r="D108" s="87" t="s">
        <v>208</v>
      </c>
      <c r="E108" s="87">
        <v>244</v>
      </c>
      <c r="F108" s="70">
        <v>0</v>
      </c>
      <c r="G108" s="656"/>
      <c r="H108" s="654">
        <f t="shared" si="2"/>
        <v>0</v>
      </c>
    </row>
    <row r="109" spans="1:8" ht="38.25" customHeight="1">
      <c r="A109" s="67" t="s">
        <v>103</v>
      </c>
      <c r="B109" s="109" t="s">
        <v>195</v>
      </c>
      <c r="C109" s="109" t="s">
        <v>77</v>
      </c>
      <c r="D109" s="87" t="s">
        <v>208</v>
      </c>
      <c r="E109" s="87">
        <v>851</v>
      </c>
      <c r="F109" s="70">
        <v>5.9</v>
      </c>
      <c r="G109" s="656"/>
      <c r="H109" s="654">
        <f t="shared" si="2"/>
        <v>5.9</v>
      </c>
    </row>
    <row r="110" spans="1:8" ht="23.25" customHeight="1">
      <c r="A110" s="65" t="s">
        <v>209</v>
      </c>
      <c r="B110" s="111">
        <v>10</v>
      </c>
      <c r="C110" s="111" t="s">
        <v>78</v>
      </c>
      <c r="D110" s="84" t="s">
        <v>79</v>
      </c>
      <c r="E110" s="111" t="s">
        <v>80</v>
      </c>
      <c r="F110" s="85">
        <f>F111+F116</f>
        <v>459.6</v>
      </c>
      <c r="G110" s="656"/>
      <c r="H110" s="655">
        <f t="shared" si="2"/>
        <v>459.6</v>
      </c>
    </row>
    <row r="111" spans="1:8" s="86" customFormat="1" ht="23.45" customHeight="1">
      <c r="A111" s="65" t="s">
        <v>210</v>
      </c>
      <c r="B111" s="111">
        <v>10</v>
      </c>
      <c r="C111" s="111" t="s">
        <v>77</v>
      </c>
      <c r="D111" s="84" t="s">
        <v>79</v>
      </c>
      <c r="E111" s="111" t="s">
        <v>80</v>
      </c>
      <c r="F111" s="85">
        <f>F112</f>
        <v>459.6</v>
      </c>
      <c r="G111" s="52"/>
      <c r="H111" s="655">
        <f t="shared" si="2"/>
        <v>459.6</v>
      </c>
    </row>
    <row r="112" spans="1:8" ht="27" customHeight="1">
      <c r="A112" s="67" t="s">
        <v>136</v>
      </c>
      <c r="B112" s="109">
        <v>10</v>
      </c>
      <c r="C112" s="109" t="s">
        <v>77</v>
      </c>
      <c r="D112" s="87" t="s">
        <v>137</v>
      </c>
      <c r="E112" s="109" t="s">
        <v>80</v>
      </c>
      <c r="F112" s="70">
        <f>F113</f>
        <v>459.6</v>
      </c>
      <c r="G112" s="656"/>
      <c r="H112" s="654">
        <f t="shared" si="2"/>
        <v>459.6</v>
      </c>
    </row>
    <row r="113" spans="1:8" ht="20.25" customHeight="1">
      <c r="A113" s="67" t="s">
        <v>157</v>
      </c>
      <c r="B113" s="109">
        <v>10</v>
      </c>
      <c r="C113" s="109" t="s">
        <v>77</v>
      </c>
      <c r="D113" s="87" t="s">
        <v>107</v>
      </c>
      <c r="E113" s="109" t="s">
        <v>80</v>
      </c>
      <c r="F113" s="70">
        <f>F114</f>
        <v>459.6</v>
      </c>
      <c r="G113" s="656"/>
      <c r="H113" s="654">
        <f t="shared" si="2"/>
        <v>459.6</v>
      </c>
    </row>
    <row r="114" spans="1:8" ht="39.75" customHeight="1">
      <c r="A114" s="97" t="s">
        <v>211</v>
      </c>
      <c r="B114" s="109">
        <v>10</v>
      </c>
      <c r="C114" s="109" t="s">
        <v>77</v>
      </c>
      <c r="D114" s="87" t="s">
        <v>212</v>
      </c>
      <c r="E114" s="109" t="s">
        <v>80</v>
      </c>
      <c r="F114" s="70">
        <f>F115</f>
        <v>459.6</v>
      </c>
      <c r="G114" s="656"/>
      <c r="H114" s="654">
        <f t="shared" si="2"/>
        <v>459.6</v>
      </c>
    </row>
    <row r="115" spans="1:8" ht="34.5" customHeight="1">
      <c r="A115" s="97" t="s">
        <v>213</v>
      </c>
      <c r="B115" s="114">
        <v>10</v>
      </c>
      <c r="C115" s="109" t="s">
        <v>77</v>
      </c>
      <c r="D115" s="115" t="s">
        <v>212</v>
      </c>
      <c r="E115" s="115">
        <v>312</v>
      </c>
      <c r="F115" s="70">
        <v>459.6</v>
      </c>
      <c r="G115" s="656"/>
      <c r="H115" s="654">
        <f t="shared" si="2"/>
        <v>459.6</v>
      </c>
    </row>
    <row r="116" spans="1:8" s="86" customFormat="1" ht="34.5" hidden="1" customHeight="1">
      <c r="A116" s="93" t="s">
        <v>214</v>
      </c>
      <c r="B116" s="116" t="s">
        <v>215</v>
      </c>
      <c r="C116" s="111" t="s">
        <v>125</v>
      </c>
      <c r="D116" s="117" t="s">
        <v>79</v>
      </c>
      <c r="E116" s="116" t="s">
        <v>80</v>
      </c>
      <c r="F116" s="85">
        <v>0</v>
      </c>
      <c r="G116" s="52"/>
      <c r="H116" s="654">
        <f t="shared" si="2"/>
        <v>0</v>
      </c>
    </row>
    <row r="117" spans="1:8" ht="34.5" hidden="1" customHeight="1">
      <c r="A117" s="97" t="s">
        <v>216</v>
      </c>
      <c r="B117" s="114" t="s">
        <v>215</v>
      </c>
      <c r="C117" s="109" t="s">
        <v>125</v>
      </c>
      <c r="D117" s="115" t="s">
        <v>137</v>
      </c>
      <c r="E117" s="114" t="s">
        <v>80</v>
      </c>
      <c r="F117" s="70">
        <v>0</v>
      </c>
      <c r="G117" s="656"/>
      <c r="H117" s="654">
        <f t="shared" si="2"/>
        <v>0</v>
      </c>
    </row>
    <row r="118" spans="1:8" ht="34.5" hidden="1" customHeight="1">
      <c r="A118" s="97" t="s">
        <v>157</v>
      </c>
      <c r="B118" s="114" t="s">
        <v>215</v>
      </c>
      <c r="C118" s="109" t="s">
        <v>125</v>
      </c>
      <c r="D118" s="115" t="s">
        <v>107</v>
      </c>
      <c r="E118" s="114" t="s">
        <v>80</v>
      </c>
      <c r="F118" s="70">
        <v>0</v>
      </c>
      <c r="G118" s="656"/>
      <c r="H118" s="654">
        <f t="shared" si="2"/>
        <v>0</v>
      </c>
    </row>
    <row r="119" spans="1:8" ht="34.5" hidden="1" customHeight="1">
      <c r="A119" s="97" t="s">
        <v>217</v>
      </c>
      <c r="B119" s="114" t="s">
        <v>215</v>
      </c>
      <c r="C119" s="109" t="s">
        <v>125</v>
      </c>
      <c r="D119" s="115" t="s">
        <v>218</v>
      </c>
      <c r="E119" s="114" t="s">
        <v>219</v>
      </c>
      <c r="F119" s="70">
        <v>0</v>
      </c>
      <c r="G119" s="656"/>
      <c r="H119" s="654">
        <f t="shared" si="2"/>
        <v>0</v>
      </c>
    </row>
    <row r="120" spans="1:8" s="86" customFormat="1" ht="56.25" customHeight="1">
      <c r="A120" s="93" t="s">
        <v>220</v>
      </c>
      <c r="B120" s="116" t="s">
        <v>221</v>
      </c>
      <c r="C120" s="111" t="s">
        <v>78</v>
      </c>
      <c r="D120" s="117" t="s">
        <v>79</v>
      </c>
      <c r="E120" s="116" t="s">
        <v>80</v>
      </c>
      <c r="F120" s="85">
        <f>F121</f>
        <v>289.2</v>
      </c>
      <c r="G120" s="52"/>
      <c r="H120" s="655">
        <f t="shared" si="2"/>
        <v>289.2</v>
      </c>
    </row>
    <row r="121" spans="1:8" ht="33.75" customHeight="1">
      <c r="A121" s="67" t="s">
        <v>222</v>
      </c>
      <c r="B121" s="109" t="s">
        <v>221</v>
      </c>
      <c r="C121" s="109" t="s">
        <v>125</v>
      </c>
      <c r="D121" s="87" t="s">
        <v>79</v>
      </c>
      <c r="E121" s="109" t="s">
        <v>80</v>
      </c>
      <c r="F121" s="70">
        <f>F122</f>
        <v>289.2</v>
      </c>
      <c r="G121" s="656"/>
      <c r="H121" s="654">
        <f t="shared" si="2"/>
        <v>289.2</v>
      </c>
    </row>
    <row r="122" spans="1:8" ht="32.25" customHeight="1">
      <c r="A122" s="97" t="s">
        <v>223</v>
      </c>
      <c r="B122" s="114" t="s">
        <v>221</v>
      </c>
      <c r="C122" s="109" t="s">
        <v>125</v>
      </c>
      <c r="D122" s="115" t="s">
        <v>137</v>
      </c>
      <c r="E122" s="109" t="s">
        <v>80</v>
      </c>
      <c r="F122" s="70">
        <f>F123</f>
        <v>289.2</v>
      </c>
      <c r="G122" s="656"/>
      <c r="H122" s="654">
        <f t="shared" si="2"/>
        <v>289.2</v>
      </c>
    </row>
    <row r="123" spans="1:8" ht="22.5" customHeight="1">
      <c r="A123" s="97" t="s">
        <v>157</v>
      </c>
      <c r="B123" s="114" t="s">
        <v>221</v>
      </c>
      <c r="C123" s="109" t="s">
        <v>125</v>
      </c>
      <c r="D123" s="115" t="s">
        <v>107</v>
      </c>
      <c r="E123" s="109" t="s">
        <v>80</v>
      </c>
      <c r="F123" s="70">
        <f>F124</f>
        <v>289.2</v>
      </c>
      <c r="G123" s="656"/>
      <c r="H123" s="654">
        <f t="shared" si="2"/>
        <v>289.2</v>
      </c>
    </row>
    <row r="124" spans="1:8" ht="90.75" customHeight="1">
      <c r="A124" s="97" t="s">
        <v>224</v>
      </c>
      <c r="B124" s="114" t="s">
        <v>221</v>
      </c>
      <c r="C124" s="109" t="s">
        <v>125</v>
      </c>
      <c r="D124" s="110" t="s">
        <v>225</v>
      </c>
      <c r="E124" s="109" t="s">
        <v>80</v>
      </c>
      <c r="F124" s="70">
        <f>F125</f>
        <v>289.2</v>
      </c>
      <c r="G124" s="656"/>
      <c r="H124" s="654">
        <f t="shared" si="2"/>
        <v>289.2</v>
      </c>
    </row>
    <row r="125" spans="1:8" ht="35.25" customHeight="1">
      <c r="A125" s="97" t="s">
        <v>226</v>
      </c>
      <c r="B125" s="114" t="s">
        <v>221</v>
      </c>
      <c r="C125" s="109" t="s">
        <v>125</v>
      </c>
      <c r="D125" s="115" t="s">
        <v>225</v>
      </c>
      <c r="E125" s="115">
        <v>540</v>
      </c>
      <c r="F125" s="103">
        <v>289.2</v>
      </c>
      <c r="G125" s="656"/>
      <c r="H125" s="654">
        <f t="shared" si="2"/>
        <v>289.2</v>
      </c>
    </row>
    <row r="126" spans="1:8" ht="39.75" hidden="1" customHeight="1" thickBot="1">
      <c r="A126" s="118" t="s">
        <v>227</v>
      </c>
      <c r="B126" s="119" t="s">
        <v>228</v>
      </c>
      <c r="C126" s="119" t="s">
        <v>78</v>
      </c>
      <c r="D126" s="120" t="s">
        <v>79</v>
      </c>
      <c r="E126" s="119" t="s">
        <v>80</v>
      </c>
      <c r="F126" s="121">
        <f>F128</f>
        <v>0</v>
      </c>
    </row>
    <row r="127" spans="1:8" ht="16.5" hidden="1" thickBot="1">
      <c r="A127" s="122" t="s">
        <v>229</v>
      </c>
      <c r="B127" s="123" t="s">
        <v>228</v>
      </c>
      <c r="C127" s="123" t="s">
        <v>77</v>
      </c>
      <c r="D127" s="124" t="s">
        <v>79</v>
      </c>
      <c r="E127" s="123" t="s">
        <v>80</v>
      </c>
      <c r="F127" s="125">
        <f>F128</f>
        <v>0</v>
      </c>
    </row>
    <row r="128" spans="1:8" ht="16.5" hidden="1" thickBot="1">
      <c r="A128" s="126" t="s">
        <v>230</v>
      </c>
      <c r="B128" s="127" t="s">
        <v>228</v>
      </c>
      <c r="C128" s="123" t="s">
        <v>77</v>
      </c>
      <c r="D128" s="128" t="s">
        <v>107</v>
      </c>
      <c r="E128" s="123" t="s">
        <v>80</v>
      </c>
      <c r="F128" s="125">
        <f>F129</f>
        <v>0</v>
      </c>
    </row>
    <row r="129" spans="1:6" ht="32.25" hidden="1" thickBot="1">
      <c r="A129" s="126" t="s">
        <v>231</v>
      </c>
      <c r="B129" s="127" t="s">
        <v>228</v>
      </c>
      <c r="C129" s="123" t="s">
        <v>77</v>
      </c>
      <c r="D129" s="128" t="s">
        <v>232</v>
      </c>
      <c r="E129" s="123" t="s">
        <v>80</v>
      </c>
      <c r="F129" s="125">
        <f>F130</f>
        <v>0</v>
      </c>
    </row>
    <row r="130" spans="1:6" ht="16.5" hidden="1" thickBot="1">
      <c r="A130" s="129" t="s">
        <v>233</v>
      </c>
      <c r="B130" s="130" t="s">
        <v>228</v>
      </c>
      <c r="C130" s="123" t="s">
        <v>77</v>
      </c>
      <c r="D130" s="131" t="s">
        <v>234</v>
      </c>
      <c r="E130" s="123" t="s">
        <v>80</v>
      </c>
      <c r="F130" s="125">
        <f>F131</f>
        <v>0</v>
      </c>
    </row>
    <row r="131" spans="1:6" ht="32.25" hidden="1" thickBot="1">
      <c r="A131" s="132" t="s">
        <v>141</v>
      </c>
      <c r="B131" s="130" t="s">
        <v>228</v>
      </c>
      <c r="C131" s="123" t="s">
        <v>77</v>
      </c>
      <c r="D131" s="128" t="s">
        <v>234</v>
      </c>
      <c r="E131" s="128">
        <v>244</v>
      </c>
      <c r="F131" s="133"/>
    </row>
    <row r="132" spans="1:6" ht="15.75">
      <c r="A132" s="134"/>
      <c r="B132" s="135"/>
      <c r="C132" s="135"/>
      <c r="D132" s="135"/>
      <c r="E132" s="135"/>
      <c r="F132" s="136"/>
    </row>
  </sheetData>
  <autoFilter ref="A7:F7"/>
  <mergeCells count="3">
    <mergeCell ref="A4:F4"/>
    <mergeCell ref="C1:H1"/>
    <mergeCell ref="C3:H3"/>
  </mergeCells>
  <pageMargins left="0.62992125984251968" right="3.937007874015748E-2" top="0.74803149606299213" bottom="0.74803149606299213" header="0.31496062992125984" footer="0.31496062992125984"/>
  <pageSetup paperSize="9" scale="62" firstPageNumber="223" fitToHeight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showWhiteSpace="0" topLeftCell="A2" zoomScale="75" zoomScaleNormal="75" workbookViewId="0">
      <selection activeCell="G163" sqref="G163"/>
    </sheetView>
  </sheetViews>
  <sheetFormatPr defaultRowHeight="15" outlineLevelRow="1"/>
  <cols>
    <col min="1" max="1" width="72.140625" customWidth="1"/>
    <col min="2" max="2" width="10.5703125" customWidth="1"/>
    <col min="3" max="3" width="11.140625" customWidth="1"/>
    <col min="4" max="4" width="24.7109375" customWidth="1"/>
    <col min="5" max="5" width="15.140625" customWidth="1"/>
    <col min="6" max="6" width="16" customWidth="1"/>
    <col min="7" max="7" width="21" customWidth="1"/>
    <col min="8" max="8" width="17.5703125" customWidth="1"/>
    <col min="9" max="9" width="12" customWidth="1"/>
    <col min="10" max="10" width="11.42578125" customWidth="1"/>
    <col min="257" max="257" width="72.140625" customWidth="1"/>
    <col min="258" max="258" width="10.5703125" customWidth="1"/>
    <col min="259" max="259" width="11.140625" customWidth="1"/>
    <col min="260" max="260" width="24.7109375" customWidth="1"/>
    <col min="261" max="261" width="15.140625" customWidth="1"/>
    <col min="262" max="262" width="16" customWidth="1"/>
    <col min="263" max="263" width="21" customWidth="1"/>
    <col min="264" max="264" width="17.5703125" customWidth="1"/>
    <col min="265" max="265" width="12" customWidth="1"/>
    <col min="266" max="266" width="11.42578125" customWidth="1"/>
    <col min="513" max="513" width="72.140625" customWidth="1"/>
    <col min="514" max="514" width="10.5703125" customWidth="1"/>
    <col min="515" max="515" width="11.140625" customWidth="1"/>
    <col min="516" max="516" width="24.7109375" customWidth="1"/>
    <col min="517" max="517" width="15.140625" customWidth="1"/>
    <col min="518" max="518" width="16" customWidth="1"/>
    <col min="519" max="519" width="21" customWidth="1"/>
    <col min="520" max="520" width="17.5703125" customWidth="1"/>
    <col min="521" max="521" width="12" customWidth="1"/>
    <col min="522" max="522" width="11.42578125" customWidth="1"/>
    <col min="769" max="769" width="72.140625" customWidth="1"/>
    <col min="770" max="770" width="10.5703125" customWidth="1"/>
    <col min="771" max="771" width="11.140625" customWidth="1"/>
    <col min="772" max="772" width="24.7109375" customWidth="1"/>
    <col min="773" max="773" width="15.140625" customWidth="1"/>
    <col min="774" max="774" width="16" customWidth="1"/>
    <col min="775" max="775" width="21" customWidth="1"/>
    <col min="776" max="776" width="17.5703125" customWidth="1"/>
    <col min="777" max="777" width="12" customWidth="1"/>
    <col min="778" max="778" width="11.42578125" customWidth="1"/>
    <col min="1025" max="1025" width="72.140625" customWidth="1"/>
    <col min="1026" max="1026" width="10.5703125" customWidth="1"/>
    <col min="1027" max="1027" width="11.140625" customWidth="1"/>
    <col min="1028" max="1028" width="24.7109375" customWidth="1"/>
    <col min="1029" max="1029" width="15.140625" customWidth="1"/>
    <col min="1030" max="1030" width="16" customWidth="1"/>
    <col min="1031" max="1031" width="21" customWidth="1"/>
    <col min="1032" max="1032" width="17.5703125" customWidth="1"/>
    <col min="1033" max="1033" width="12" customWidth="1"/>
    <col min="1034" max="1034" width="11.42578125" customWidth="1"/>
    <col min="1281" max="1281" width="72.140625" customWidth="1"/>
    <col min="1282" max="1282" width="10.5703125" customWidth="1"/>
    <col min="1283" max="1283" width="11.140625" customWidth="1"/>
    <col min="1284" max="1284" width="24.7109375" customWidth="1"/>
    <col min="1285" max="1285" width="15.140625" customWidth="1"/>
    <col min="1286" max="1286" width="16" customWidth="1"/>
    <col min="1287" max="1287" width="21" customWidth="1"/>
    <col min="1288" max="1288" width="17.5703125" customWidth="1"/>
    <col min="1289" max="1289" width="12" customWidth="1"/>
    <col min="1290" max="1290" width="11.42578125" customWidth="1"/>
    <col min="1537" max="1537" width="72.140625" customWidth="1"/>
    <col min="1538" max="1538" width="10.5703125" customWidth="1"/>
    <col min="1539" max="1539" width="11.140625" customWidth="1"/>
    <col min="1540" max="1540" width="24.7109375" customWidth="1"/>
    <col min="1541" max="1541" width="15.140625" customWidth="1"/>
    <col min="1542" max="1542" width="16" customWidth="1"/>
    <col min="1543" max="1543" width="21" customWidth="1"/>
    <col min="1544" max="1544" width="17.5703125" customWidth="1"/>
    <col min="1545" max="1545" width="12" customWidth="1"/>
    <col min="1546" max="1546" width="11.42578125" customWidth="1"/>
    <col min="1793" max="1793" width="72.140625" customWidth="1"/>
    <col min="1794" max="1794" width="10.5703125" customWidth="1"/>
    <col min="1795" max="1795" width="11.140625" customWidth="1"/>
    <col min="1796" max="1796" width="24.7109375" customWidth="1"/>
    <col min="1797" max="1797" width="15.140625" customWidth="1"/>
    <col min="1798" max="1798" width="16" customWidth="1"/>
    <col min="1799" max="1799" width="21" customWidth="1"/>
    <col min="1800" max="1800" width="17.5703125" customWidth="1"/>
    <col min="1801" max="1801" width="12" customWidth="1"/>
    <col min="1802" max="1802" width="11.42578125" customWidth="1"/>
    <col min="2049" max="2049" width="72.140625" customWidth="1"/>
    <col min="2050" max="2050" width="10.5703125" customWidth="1"/>
    <col min="2051" max="2051" width="11.140625" customWidth="1"/>
    <col min="2052" max="2052" width="24.7109375" customWidth="1"/>
    <col min="2053" max="2053" width="15.140625" customWidth="1"/>
    <col min="2054" max="2054" width="16" customWidth="1"/>
    <col min="2055" max="2055" width="21" customWidth="1"/>
    <col min="2056" max="2056" width="17.5703125" customWidth="1"/>
    <col min="2057" max="2057" width="12" customWidth="1"/>
    <col min="2058" max="2058" width="11.42578125" customWidth="1"/>
    <col min="2305" max="2305" width="72.140625" customWidth="1"/>
    <col min="2306" max="2306" width="10.5703125" customWidth="1"/>
    <col min="2307" max="2307" width="11.140625" customWidth="1"/>
    <col min="2308" max="2308" width="24.7109375" customWidth="1"/>
    <col min="2309" max="2309" width="15.140625" customWidth="1"/>
    <col min="2310" max="2310" width="16" customWidth="1"/>
    <col min="2311" max="2311" width="21" customWidth="1"/>
    <col min="2312" max="2312" width="17.5703125" customWidth="1"/>
    <col min="2313" max="2313" width="12" customWidth="1"/>
    <col min="2314" max="2314" width="11.42578125" customWidth="1"/>
    <col min="2561" max="2561" width="72.140625" customWidth="1"/>
    <col min="2562" max="2562" width="10.5703125" customWidth="1"/>
    <col min="2563" max="2563" width="11.140625" customWidth="1"/>
    <col min="2564" max="2564" width="24.7109375" customWidth="1"/>
    <col min="2565" max="2565" width="15.140625" customWidth="1"/>
    <col min="2566" max="2566" width="16" customWidth="1"/>
    <col min="2567" max="2567" width="21" customWidth="1"/>
    <col min="2568" max="2568" width="17.5703125" customWidth="1"/>
    <col min="2569" max="2569" width="12" customWidth="1"/>
    <col min="2570" max="2570" width="11.42578125" customWidth="1"/>
    <col min="2817" max="2817" width="72.140625" customWidth="1"/>
    <col min="2818" max="2818" width="10.5703125" customWidth="1"/>
    <col min="2819" max="2819" width="11.140625" customWidth="1"/>
    <col min="2820" max="2820" width="24.7109375" customWidth="1"/>
    <col min="2821" max="2821" width="15.140625" customWidth="1"/>
    <col min="2822" max="2822" width="16" customWidth="1"/>
    <col min="2823" max="2823" width="21" customWidth="1"/>
    <col min="2824" max="2824" width="17.5703125" customWidth="1"/>
    <col min="2825" max="2825" width="12" customWidth="1"/>
    <col min="2826" max="2826" width="11.42578125" customWidth="1"/>
    <col min="3073" max="3073" width="72.140625" customWidth="1"/>
    <col min="3074" max="3074" width="10.5703125" customWidth="1"/>
    <col min="3075" max="3075" width="11.140625" customWidth="1"/>
    <col min="3076" max="3076" width="24.7109375" customWidth="1"/>
    <col min="3077" max="3077" width="15.140625" customWidth="1"/>
    <col min="3078" max="3078" width="16" customWidth="1"/>
    <col min="3079" max="3079" width="21" customWidth="1"/>
    <col min="3080" max="3080" width="17.5703125" customWidth="1"/>
    <col min="3081" max="3081" width="12" customWidth="1"/>
    <col min="3082" max="3082" width="11.42578125" customWidth="1"/>
    <col min="3329" max="3329" width="72.140625" customWidth="1"/>
    <col min="3330" max="3330" width="10.5703125" customWidth="1"/>
    <col min="3331" max="3331" width="11.140625" customWidth="1"/>
    <col min="3332" max="3332" width="24.7109375" customWidth="1"/>
    <col min="3333" max="3333" width="15.140625" customWidth="1"/>
    <col min="3334" max="3334" width="16" customWidth="1"/>
    <col min="3335" max="3335" width="21" customWidth="1"/>
    <col min="3336" max="3336" width="17.5703125" customWidth="1"/>
    <col min="3337" max="3337" width="12" customWidth="1"/>
    <col min="3338" max="3338" width="11.42578125" customWidth="1"/>
    <col min="3585" max="3585" width="72.140625" customWidth="1"/>
    <col min="3586" max="3586" width="10.5703125" customWidth="1"/>
    <col min="3587" max="3587" width="11.140625" customWidth="1"/>
    <col min="3588" max="3588" width="24.7109375" customWidth="1"/>
    <col min="3589" max="3589" width="15.140625" customWidth="1"/>
    <col min="3590" max="3590" width="16" customWidth="1"/>
    <col min="3591" max="3591" width="21" customWidth="1"/>
    <col min="3592" max="3592" width="17.5703125" customWidth="1"/>
    <col min="3593" max="3593" width="12" customWidth="1"/>
    <col min="3594" max="3594" width="11.42578125" customWidth="1"/>
    <col min="3841" max="3841" width="72.140625" customWidth="1"/>
    <col min="3842" max="3842" width="10.5703125" customWidth="1"/>
    <col min="3843" max="3843" width="11.140625" customWidth="1"/>
    <col min="3844" max="3844" width="24.7109375" customWidth="1"/>
    <col min="3845" max="3845" width="15.140625" customWidth="1"/>
    <col min="3846" max="3846" width="16" customWidth="1"/>
    <col min="3847" max="3847" width="21" customWidth="1"/>
    <col min="3848" max="3848" width="17.5703125" customWidth="1"/>
    <col min="3849" max="3849" width="12" customWidth="1"/>
    <col min="3850" max="3850" width="11.42578125" customWidth="1"/>
    <col min="4097" max="4097" width="72.140625" customWidth="1"/>
    <col min="4098" max="4098" width="10.5703125" customWidth="1"/>
    <col min="4099" max="4099" width="11.140625" customWidth="1"/>
    <col min="4100" max="4100" width="24.7109375" customWidth="1"/>
    <col min="4101" max="4101" width="15.140625" customWidth="1"/>
    <col min="4102" max="4102" width="16" customWidth="1"/>
    <col min="4103" max="4103" width="21" customWidth="1"/>
    <col min="4104" max="4104" width="17.5703125" customWidth="1"/>
    <col min="4105" max="4105" width="12" customWidth="1"/>
    <col min="4106" max="4106" width="11.42578125" customWidth="1"/>
    <col min="4353" max="4353" width="72.140625" customWidth="1"/>
    <col min="4354" max="4354" width="10.5703125" customWidth="1"/>
    <col min="4355" max="4355" width="11.140625" customWidth="1"/>
    <col min="4356" max="4356" width="24.7109375" customWidth="1"/>
    <col min="4357" max="4357" width="15.140625" customWidth="1"/>
    <col min="4358" max="4358" width="16" customWidth="1"/>
    <col min="4359" max="4359" width="21" customWidth="1"/>
    <col min="4360" max="4360" width="17.5703125" customWidth="1"/>
    <col min="4361" max="4361" width="12" customWidth="1"/>
    <col min="4362" max="4362" width="11.42578125" customWidth="1"/>
    <col min="4609" max="4609" width="72.140625" customWidth="1"/>
    <col min="4610" max="4610" width="10.5703125" customWidth="1"/>
    <col min="4611" max="4611" width="11.140625" customWidth="1"/>
    <col min="4612" max="4612" width="24.7109375" customWidth="1"/>
    <col min="4613" max="4613" width="15.140625" customWidth="1"/>
    <col min="4614" max="4614" width="16" customWidth="1"/>
    <col min="4615" max="4615" width="21" customWidth="1"/>
    <col min="4616" max="4616" width="17.5703125" customWidth="1"/>
    <col min="4617" max="4617" width="12" customWidth="1"/>
    <col min="4618" max="4618" width="11.42578125" customWidth="1"/>
    <col min="4865" max="4865" width="72.140625" customWidth="1"/>
    <col min="4866" max="4866" width="10.5703125" customWidth="1"/>
    <col min="4867" max="4867" width="11.140625" customWidth="1"/>
    <col min="4868" max="4868" width="24.7109375" customWidth="1"/>
    <col min="4869" max="4869" width="15.140625" customWidth="1"/>
    <col min="4870" max="4870" width="16" customWidth="1"/>
    <col min="4871" max="4871" width="21" customWidth="1"/>
    <col min="4872" max="4872" width="17.5703125" customWidth="1"/>
    <col min="4873" max="4873" width="12" customWidth="1"/>
    <col min="4874" max="4874" width="11.42578125" customWidth="1"/>
    <col min="5121" max="5121" width="72.140625" customWidth="1"/>
    <col min="5122" max="5122" width="10.5703125" customWidth="1"/>
    <col min="5123" max="5123" width="11.140625" customWidth="1"/>
    <col min="5124" max="5124" width="24.7109375" customWidth="1"/>
    <col min="5125" max="5125" width="15.140625" customWidth="1"/>
    <col min="5126" max="5126" width="16" customWidth="1"/>
    <col min="5127" max="5127" width="21" customWidth="1"/>
    <col min="5128" max="5128" width="17.5703125" customWidth="1"/>
    <col min="5129" max="5129" width="12" customWidth="1"/>
    <col min="5130" max="5130" width="11.42578125" customWidth="1"/>
    <col min="5377" max="5377" width="72.140625" customWidth="1"/>
    <col min="5378" max="5378" width="10.5703125" customWidth="1"/>
    <col min="5379" max="5379" width="11.140625" customWidth="1"/>
    <col min="5380" max="5380" width="24.7109375" customWidth="1"/>
    <col min="5381" max="5381" width="15.140625" customWidth="1"/>
    <col min="5382" max="5382" width="16" customWidth="1"/>
    <col min="5383" max="5383" width="21" customWidth="1"/>
    <col min="5384" max="5384" width="17.5703125" customWidth="1"/>
    <col min="5385" max="5385" width="12" customWidth="1"/>
    <col min="5386" max="5386" width="11.42578125" customWidth="1"/>
    <col min="5633" max="5633" width="72.140625" customWidth="1"/>
    <col min="5634" max="5634" width="10.5703125" customWidth="1"/>
    <col min="5635" max="5635" width="11.140625" customWidth="1"/>
    <col min="5636" max="5636" width="24.7109375" customWidth="1"/>
    <col min="5637" max="5637" width="15.140625" customWidth="1"/>
    <col min="5638" max="5638" width="16" customWidth="1"/>
    <col min="5639" max="5639" width="21" customWidth="1"/>
    <col min="5640" max="5640" width="17.5703125" customWidth="1"/>
    <col min="5641" max="5641" width="12" customWidth="1"/>
    <col min="5642" max="5642" width="11.42578125" customWidth="1"/>
    <col min="5889" max="5889" width="72.140625" customWidth="1"/>
    <col min="5890" max="5890" width="10.5703125" customWidth="1"/>
    <col min="5891" max="5891" width="11.140625" customWidth="1"/>
    <col min="5892" max="5892" width="24.7109375" customWidth="1"/>
    <col min="5893" max="5893" width="15.140625" customWidth="1"/>
    <col min="5894" max="5894" width="16" customWidth="1"/>
    <col min="5895" max="5895" width="21" customWidth="1"/>
    <col min="5896" max="5896" width="17.5703125" customWidth="1"/>
    <col min="5897" max="5897" width="12" customWidth="1"/>
    <col min="5898" max="5898" width="11.42578125" customWidth="1"/>
    <col min="6145" max="6145" width="72.140625" customWidth="1"/>
    <col min="6146" max="6146" width="10.5703125" customWidth="1"/>
    <col min="6147" max="6147" width="11.140625" customWidth="1"/>
    <col min="6148" max="6148" width="24.7109375" customWidth="1"/>
    <col min="6149" max="6149" width="15.140625" customWidth="1"/>
    <col min="6150" max="6150" width="16" customWidth="1"/>
    <col min="6151" max="6151" width="21" customWidth="1"/>
    <col min="6152" max="6152" width="17.5703125" customWidth="1"/>
    <col min="6153" max="6153" width="12" customWidth="1"/>
    <col min="6154" max="6154" width="11.42578125" customWidth="1"/>
    <col min="6401" max="6401" width="72.140625" customWidth="1"/>
    <col min="6402" max="6402" width="10.5703125" customWidth="1"/>
    <col min="6403" max="6403" width="11.140625" customWidth="1"/>
    <col min="6404" max="6404" width="24.7109375" customWidth="1"/>
    <col min="6405" max="6405" width="15.140625" customWidth="1"/>
    <col min="6406" max="6406" width="16" customWidth="1"/>
    <col min="6407" max="6407" width="21" customWidth="1"/>
    <col min="6408" max="6408" width="17.5703125" customWidth="1"/>
    <col min="6409" max="6409" width="12" customWidth="1"/>
    <col min="6410" max="6410" width="11.42578125" customWidth="1"/>
    <col min="6657" max="6657" width="72.140625" customWidth="1"/>
    <col min="6658" max="6658" width="10.5703125" customWidth="1"/>
    <col min="6659" max="6659" width="11.140625" customWidth="1"/>
    <col min="6660" max="6660" width="24.7109375" customWidth="1"/>
    <col min="6661" max="6661" width="15.140625" customWidth="1"/>
    <col min="6662" max="6662" width="16" customWidth="1"/>
    <col min="6663" max="6663" width="21" customWidth="1"/>
    <col min="6664" max="6664" width="17.5703125" customWidth="1"/>
    <col min="6665" max="6665" width="12" customWidth="1"/>
    <col min="6666" max="6666" width="11.42578125" customWidth="1"/>
    <col min="6913" max="6913" width="72.140625" customWidth="1"/>
    <col min="6914" max="6914" width="10.5703125" customWidth="1"/>
    <col min="6915" max="6915" width="11.140625" customWidth="1"/>
    <col min="6916" max="6916" width="24.7109375" customWidth="1"/>
    <col min="6917" max="6917" width="15.140625" customWidth="1"/>
    <col min="6918" max="6918" width="16" customWidth="1"/>
    <col min="6919" max="6919" width="21" customWidth="1"/>
    <col min="6920" max="6920" width="17.5703125" customWidth="1"/>
    <col min="6921" max="6921" width="12" customWidth="1"/>
    <col min="6922" max="6922" width="11.42578125" customWidth="1"/>
    <col min="7169" max="7169" width="72.140625" customWidth="1"/>
    <col min="7170" max="7170" width="10.5703125" customWidth="1"/>
    <col min="7171" max="7171" width="11.140625" customWidth="1"/>
    <col min="7172" max="7172" width="24.7109375" customWidth="1"/>
    <col min="7173" max="7173" width="15.140625" customWidth="1"/>
    <col min="7174" max="7174" width="16" customWidth="1"/>
    <col min="7175" max="7175" width="21" customWidth="1"/>
    <col min="7176" max="7176" width="17.5703125" customWidth="1"/>
    <col min="7177" max="7177" width="12" customWidth="1"/>
    <col min="7178" max="7178" width="11.42578125" customWidth="1"/>
    <col min="7425" max="7425" width="72.140625" customWidth="1"/>
    <col min="7426" max="7426" width="10.5703125" customWidth="1"/>
    <col min="7427" max="7427" width="11.140625" customWidth="1"/>
    <col min="7428" max="7428" width="24.7109375" customWidth="1"/>
    <col min="7429" max="7429" width="15.140625" customWidth="1"/>
    <col min="7430" max="7430" width="16" customWidth="1"/>
    <col min="7431" max="7431" width="21" customWidth="1"/>
    <col min="7432" max="7432" width="17.5703125" customWidth="1"/>
    <col min="7433" max="7433" width="12" customWidth="1"/>
    <col min="7434" max="7434" width="11.42578125" customWidth="1"/>
    <col min="7681" max="7681" width="72.140625" customWidth="1"/>
    <col min="7682" max="7682" width="10.5703125" customWidth="1"/>
    <col min="7683" max="7683" width="11.140625" customWidth="1"/>
    <col min="7684" max="7684" width="24.7109375" customWidth="1"/>
    <col min="7685" max="7685" width="15.140625" customWidth="1"/>
    <col min="7686" max="7686" width="16" customWidth="1"/>
    <col min="7687" max="7687" width="21" customWidth="1"/>
    <col min="7688" max="7688" width="17.5703125" customWidth="1"/>
    <col min="7689" max="7689" width="12" customWidth="1"/>
    <col min="7690" max="7690" width="11.42578125" customWidth="1"/>
    <col min="7937" max="7937" width="72.140625" customWidth="1"/>
    <col min="7938" max="7938" width="10.5703125" customWidth="1"/>
    <col min="7939" max="7939" width="11.140625" customWidth="1"/>
    <col min="7940" max="7940" width="24.7109375" customWidth="1"/>
    <col min="7941" max="7941" width="15.140625" customWidth="1"/>
    <col min="7942" max="7942" width="16" customWidth="1"/>
    <col min="7943" max="7943" width="21" customWidth="1"/>
    <col min="7944" max="7944" width="17.5703125" customWidth="1"/>
    <col min="7945" max="7945" width="12" customWidth="1"/>
    <col min="7946" max="7946" width="11.42578125" customWidth="1"/>
    <col min="8193" max="8193" width="72.140625" customWidth="1"/>
    <col min="8194" max="8194" width="10.5703125" customWidth="1"/>
    <col min="8195" max="8195" width="11.140625" customWidth="1"/>
    <col min="8196" max="8196" width="24.7109375" customWidth="1"/>
    <col min="8197" max="8197" width="15.140625" customWidth="1"/>
    <col min="8198" max="8198" width="16" customWidth="1"/>
    <col min="8199" max="8199" width="21" customWidth="1"/>
    <col min="8200" max="8200" width="17.5703125" customWidth="1"/>
    <col min="8201" max="8201" width="12" customWidth="1"/>
    <col min="8202" max="8202" width="11.42578125" customWidth="1"/>
    <col min="8449" max="8449" width="72.140625" customWidth="1"/>
    <col min="8450" max="8450" width="10.5703125" customWidth="1"/>
    <col min="8451" max="8451" width="11.140625" customWidth="1"/>
    <col min="8452" max="8452" width="24.7109375" customWidth="1"/>
    <col min="8453" max="8453" width="15.140625" customWidth="1"/>
    <col min="8454" max="8454" width="16" customWidth="1"/>
    <col min="8455" max="8455" width="21" customWidth="1"/>
    <col min="8456" max="8456" width="17.5703125" customWidth="1"/>
    <col min="8457" max="8457" width="12" customWidth="1"/>
    <col min="8458" max="8458" width="11.42578125" customWidth="1"/>
    <col min="8705" max="8705" width="72.140625" customWidth="1"/>
    <col min="8706" max="8706" width="10.5703125" customWidth="1"/>
    <col min="8707" max="8707" width="11.140625" customWidth="1"/>
    <col min="8708" max="8708" width="24.7109375" customWidth="1"/>
    <col min="8709" max="8709" width="15.140625" customWidth="1"/>
    <col min="8710" max="8710" width="16" customWidth="1"/>
    <col min="8711" max="8711" width="21" customWidth="1"/>
    <col min="8712" max="8712" width="17.5703125" customWidth="1"/>
    <col min="8713" max="8713" width="12" customWidth="1"/>
    <col min="8714" max="8714" width="11.42578125" customWidth="1"/>
    <col min="8961" max="8961" width="72.140625" customWidth="1"/>
    <col min="8962" max="8962" width="10.5703125" customWidth="1"/>
    <col min="8963" max="8963" width="11.140625" customWidth="1"/>
    <col min="8964" max="8964" width="24.7109375" customWidth="1"/>
    <col min="8965" max="8965" width="15.140625" customWidth="1"/>
    <col min="8966" max="8966" width="16" customWidth="1"/>
    <col min="8967" max="8967" width="21" customWidth="1"/>
    <col min="8968" max="8968" width="17.5703125" customWidth="1"/>
    <col min="8969" max="8969" width="12" customWidth="1"/>
    <col min="8970" max="8970" width="11.42578125" customWidth="1"/>
    <col min="9217" max="9217" width="72.140625" customWidth="1"/>
    <col min="9218" max="9218" width="10.5703125" customWidth="1"/>
    <col min="9219" max="9219" width="11.140625" customWidth="1"/>
    <col min="9220" max="9220" width="24.7109375" customWidth="1"/>
    <col min="9221" max="9221" width="15.140625" customWidth="1"/>
    <col min="9222" max="9222" width="16" customWidth="1"/>
    <col min="9223" max="9223" width="21" customWidth="1"/>
    <col min="9224" max="9224" width="17.5703125" customWidth="1"/>
    <col min="9225" max="9225" width="12" customWidth="1"/>
    <col min="9226" max="9226" width="11.42578125" customWidth="1"/>
    <col min="9473" max="9473" width="72.140625" customWidth="1"/>
    <col min="9474" max="9474" width="10.5703125" customWidth="1"/>
    <col min="9475" max="9475" width="11.140625" customWidth="1"/>
    <col min="9476" max="9476" width="24.7109375" customWidth="1"/>
    <col min="9477" max="9477" width="15.140625" customWidth="1"/>
    <col min="9478" max="9478" width="16" customWidth="1"/>
    <col min="9479" max="9479" width="21" customWidth="1"/>
    <col min="9480" max="9480" width="17.5703125" customWidth="1"/>
    <col min="9481" max="9481" width="12" customWidth="1"/>
    <col min="9482" max="9482" width="11.42578125" customWidth="1"/>
    <col min="9729" max="9729" width="72.140625" customWidth="1"/>
    <col min="9730" max="9730" width="10.5703125" customWidth="1"/>
    <col min="9731" max="9731" width="11.140625" customWidth="1"/>
    <col min="9732" max="9732" width="24.7109375" customWidth="1"/>
    <col min="9733" max="9733" width="15.140625" customWidth="1"/>
    <col min="9734" max="9734" width="16" customWidth="1"/>
    <col min="9735" max="9735" width="21" customWidth="1"/>
    <col min="9736" max="9736" width="17.5703125" customWidth="1"/>
    <col min="9737" max="9737" width="12" customWidth="1"/>
    <col min="9738" max="9738" width="11.42578125" customWidth="1"/>
    <col min="9985" max="9985" width="72.140625" customWidth="1"/>
    <col min="9986" max="9986" width="10.5703125" customWidth="1"/>
    <col min="9987" max="9987" width="11.140625" customWidth="1"/>
    <col min="9988" max="9988" width="24.7109375" customWidth="1"/>
    <col min="9989" max="9989" width="15.140625" customWidth="1"/>
    <col min="9990" max="9990" width="16" customWidth="1"/>
    <col min="9991" max="9991" width="21" customWidth="1"/>
    <col min="9992" max="9992" width="17.5703125" customWidth="1"/>
    <col min="9993" max="9993" width="12" customWidth="1"/>
    <col min="9994" max="9994" width="11.42578125" customWidth="1"/>
    <col min="10241" max="10241" width="72.140625" customWidth="1"/>
    <col min="10242" max="10242" width="10.5703125" customWidth="1"/>
    <col min="10243" max="10243" width="11.140625" customWidth="1"/>
    <col min="10244" max="10244" width="24.7109375" customWidth="1"/>
    <col min="10245" max="10245" width="15.140625" customWidth="1"/>
    <col min="10246" max="10246" width="16" customWidth="1"/>
    <col min="10247" max="10247" width="21" customWidth="1"/>
    <col min="10248" max="10248" width="17.5703125" customWidth="1"/>
    <col min="10249" max="10249" width="12" customWidth="1"/>
    <col min="10250" max="10250" width="11.42578125" customWidth="1"/>
    <col min="10497" max="10497" width="72.140625" customWidth="1"/>
    <col min="10498" max="10498" width="10.5703125" customWidth="1"/>
    <col min="10499" max="10499" width="11.140625" customWidth="1"/>
    <col min="10500" max="10500" width="24.7109375" customWidth="1"/>
    <col min="10501" max="10501" width="15.140625" customWidth="1"/>
    <col min="10502" max="10502" width="16" customWidth="1"/>
    <col min="10503" max="10503" width="21" customWidth="1"/>
    <col min="10504" max="10504" width="17.5703125" customWidth="1"/>
    <col min="10505" max="10505" width="12" customWidth="1"/>
    <col min="10506" max="10506" width="11.42578125" customWidth="1"/>
    <col min="10753" max="10753" width="72.140625" customWidth="1"/>
    <col min="10754" max="10754" width="10.5703125" customWidth="1"/>
    <col min="10755" max="10755" width="11.140625" customWidth="1"/>
    <col min="10756" max="10756" width="24.7109375" customWidth="1"/>
    <col min="10757" max="10757" width="15.140625" customWidth="1"/>
    <col min="10758" max="10758" width="16" customWidth="1"/>
    <col min="10759" max="10759" width="21" customWidth="1"/>
    <col min="10760" max="10760" width="17.5703125" customWidth="1"/>
    <col min="10761" max="10761" width="12" customWidth="1"/>
    <col min="10762" max="10762" width="11.42578125" customWidth="1"/>
    <col min="11009" max="11009" width="72.140625" customWidth="1"/>
    <col min="11010" max="11010" width="10.5703125" customWidth="1"/>
    <col min="11011" max="11011" width="11.140625" customWidth="1"/>
    <col min="11012" max="11012" width="24.7109375" customWidth="1"/>
    <col min="11013" max="11013" width="15.140625" customWidth="1"/>
    <col min="11014" max="11014" width="16" customWidth="1"/>
    <col min="11015" max="11015" width="21" customWidth="1"/>
    <col min="11016" max="11016" width="17.5703125" customWidth="1"/>
    <col min="11017" max="11017" width="12" customWidth="1"/>
    <col min="11018" max="11018" width="11.42578125" customWidth="1"/>
    <col min="11265" max="11265" width="72.140625" customWidth="1"/>
    <col min="11266" max="11266" width="10.5703125" customWidth="1"/>
    <col min="11267" max="11267" width="11.140625" customWidth="1"/>
    <col min="11268" max="11268" width="24.7109375" customWidth="1"/>
    <col min="11269" max="11269" width="15.140625" customWidth="1"/>
    <col min="11270" max="11270" width="16" customWidth="1"/>
    <col min="11271" max="11271" width="21" customWidth="1"/>
    <col min="11272" max="11272" width="17.5703125" customWidth="1"/>
    <col min="11273" max="11273" width="12" customWidth="1"/>
    <col min="11274" max="11274" width="11.42578125" customWidth="1"/>
    <col min="11521" max="11521" width="72.140625" customWidth="1"/>
    <col min="11522" max="11522" width="10.5703125" customWidth="1"/>
    <col min="11523" max="11523" width="11.140625" customWidth="1"/>
    <col min="11524" max="11524" width="24.7109375" customWidth="1"/>
    <col min="11525" max="11525" width="15.140625" customWidth="1"/>
    <col min="11526" max="11526" width="16" customWidth="1"/>
    <col min="11527" max="11527" width="21" customWidth="1"/>
    <col min="11528" max="11528" width="17.5703125" customWidth="1"/>
    <col min="11529" max="11529" width="12" customWidth="1"/>
    <col min="11530" max="11530" width="11.42578125" customWidth="1"/>
    <col min="11777" max="11777" width="72.140625" customWidth="1"/>
    <col min="11778" max="11778" width="10.5703125" customWidth="1"/>
    <col min="11779" max="11779" width="11.140625" customWidth="1"/>
    <col min="11780" max="11780" width="24.7109375" customWidth="1"/>
    <col min="11781" max="11781" width="15.140625" customWidth="1"/>
    <col min="11782" max="11782" width="16" customWidth="1"/>
    <col min="11783" max="11783" width="21" customWidth="1"/>
    <col min="11784" max="11784" width="17.5703125" customWidth="1"/>
    <col min="11785" max="11785" width="12" customWidth="1"/>
    <col min="11786" max="11786" width="11.42578125" customWidth="1"/>
    <col min="12033" max="12033" width="72.140625" customWidth="1"/>
    <col min="12034" max="12034" width="10.5703125" customWidth="1"/>
    <col min="12035" max="12035" width="11.140625" customWidth="1"/>
    <col min="12036" max="12036" width="24.7109375" customWidth="1"/>
    <col min="12037" max="12037" width="15.140625" customWidth="1"/>
    <col min="12038" max="12038" width="16" customWidth="1"/>
    <col min="12039" max="12039" width="21" customWidth="1"/>
    <col min="12040" max="12040" width="17.5703125" customWidth="1"/>
    <col min="12041" max="12041" width="12" customWidth="1"/>
    <col min="12042" max="12042" width="11.42578125" customWidth="1"/>
    <col min="12289" max="12289" width="72.140625" customWidth="1"/>
    <col min="12290" max="12290" width="10.5703125" customWidth="1"/>
    <col min="12291" max="12291" width="11.140625" customWidth="1"/>
    <col min="12292" max="12292" width="24.7109375" customWidth="1"/>
    <col min="12293" max="12293" width="15.140625" customWidth="1"/>
    <col min="12294" max="12294" width="16" customWidth="1"/>
    <col min="12295" max="12295" width="21" customWidth="1"/>
    <col min="12296" max="12296" width="17.5703125" customWidth="1"/>
    <col min="12297" max="12297" width="12" customWidth="1"/>
    <col min="12298" max="12298" width="11.42578125" customWidth="1"/>
    <col min="12545" max="12545" width="72.140625" customWidth="1"/>
    <col min="12546" max="12546" width="10.5703125" customWidth="1"/>
    <col min="12547" max="12547" width="11.140625" customWidth="1"/>
    <col min="12548" max="12548" width="24.7109375" customWidth="1"/>
    <col min="12549" max="12549" width="15.140625" customWidth="1"/>
    <col min="12550" max="12550" width="16" customWidth="1"/>
    <col min="12551" max="12551" width="21" customWidth="1"/>
    <col min="12552" max="12552" width="17.5703125" customWidth="1"/>
    <col min="12553" max="12553" width="12" customWidth="1"/>
    <col min="12554" max="12554" width="11.42578125" customWidth="1"/>
    <col min="12801" max="12801" width="72.140625" customWidth="1"/>
    <col min="12802" max="12802" width="10.5703125" customWidth="1"/>
    <col min="12803" max="12803" width="11.140625" customWidth="1"/>
    <col min="12804" max="12804" width="24.7109375" customWidth="1"/>
    <col min="12805" max="12805" width="15.140625" customWidth="1"/>
    <col min="12806" max="12806" width="16" customWidth="1"/>
    <col min="12807" max="12807" width="21" customWidth="1"/>
    <col min="12808" max="12808" width="17.5703125" customWidth="1"/>
    <col min="12809" max="12809" width="12" customWidth="1"/>
    <col min="12810" max="12810" width="11.42578125" customWidth="1"/>
    <col min="13057" max="13057" width="72.140625" customWidth="1"/>
    <col min="13058" max="13058" width="10.5703125" customWidth="1"/>
    <col min="13059" max="13059" width="11.140625" customWidth="1"/>
    <col min="13060" max="13060" width="24.7109375" customWidth="1"/>
    <col min="13061" max="13061" width="15.140625" customWidth="1"/>
    <col min="13062" max="13062" width="16" customWidth="1"/>
    <col min="13063" max="13063" width="21" customWidth="1"/>
    <col min="13064" max="13064" width="17.5703125" customWidth="1"/>
    <col min="13065" max="13065" width="12" customWidth="1"/>
    <col min="13066" max="13066" width="11.42578125" customWidth="1"/>
    <col min="13313" max="13313" width="72.140625" customWidth="1"/>
    <col min="13314" max="13314" width="10.5703125" customWidth="1"/>
    <col min="13315" max="13315" width="11.140625" customWidth="1"/>
    <col min="13316" max="13316" width="24.7109375" customWidth="1"/>
    <col min="13317" max="13317" width="15.140625" customWidth="1"/>
    <col min="13318" max="13318" width="16" customWidth="1"/>
    <col min="13319" max="13319" width="21" customWidth="1"/>
    <col min="13320" max="13320" width="17.5703125" customWidth="1"/>
    <col min="13321" max="13321" width="12" customWidth="1"/>
    <col min="13322" max="13322" width="11.42578125" customWidth="1"/>
    <col min="13569" max="13569" width="72.140625" customWidth="1"/>
    <col min="13570" max="13570" width="10.5703125" customWidth="1"/>
    <col min="13571" max="13571" width="11.140625" customWidth="1"/>
    <col min="13572" max="13572" width="24.7109375" customWidth="1"/>
    <col min="13573" max="13573" width="15.140625" customWidth="1"/>
    <col min="13574" max="13574" width="16" customWidth="1"/>
    <col min="13575" max="13575" width="21" customWidth="1"/>
    <col min="13576" max="13576" width="17.5703125" customWidth="1"/>
    <col min="13577" max="13577" width="12" customWidth="1"/>
    <col min="13578" max="13578" width="11.42578125" customWidth="1"/>
    <col min="13825" max="13825" width="72.140625" customWidth="1"/>
    <col min="13826" max="13826" width="10.5703125" customWidth="1"/>
    <col min="13827" max="13827" width="11.140625" customWidth="1"/>
    <col min="13828" max="13828" width="24.7109375" customWidth="1"/>
    <col min="13829" max="13829" width="15.140625" customWidth="1"/>
    <col min="13830" max="13830" width="16" customWidth="1"/>
    <col min="13831" max="13831" width="21" customWidth="1"/>
    <col min="13832" max="13832" width="17.5703125" customWidth="1"/>
    <col min="13833" max="13833" width="12" customWidth="1"/>
    <col min="13834" max="13834" width="11.42578125" customWidth="1"/>
    <col min="14081" max="14081" width="72.140625" customWidth="1"/>
    <col min="14082" max="14082" width="10.5703125" customWidth="1"/>
    <col min="14083" max="14083" width="11.140625" customWidth="1"/>
    <col min="14084" max="14084" width="24.7109375" customWidth="1"/>
    <col min="14085" max="14085" width="15.140625" customWidth="1"/>
    <col min="14086" max="14086" width="16" customWidth="1"/>
    <col min="14087" max="14087" width="21" customWidth="1"/>
    <col min="14088" max="14088" width="17.5703125" customWidth="1"/>
    <col min="14089" max="14089" width="12" customWidth="1"/>
    <col min="14090" max="14090" width="11.42578125" customWidth="1"/>
    <col min="14337" max="14337" width="72.140625" customWidth="1"/>
    <col min="14338" max="14338" width="10.5703125" customWidth="1"/>
    <col min="14339" max="14339" width="11.140625" customWidth="1"/>
    <col min="14340" max="14340" width="24.7109375" customWidth="1"/>
    <col min="14341" max="14341" width="15.140625" customWidth="1"/>
    <col min="14342" max="14342" width="16" customWidth="1"/>
    <col min="14343" max="14343" width="21" customWidth="1"/>
    <col min="14344" max="14344" width="17.5703125" customWidth="1"/>
    <col min="14345" max="14345" width="12" customWidth="1"/>
    <col min="14346" max="14346" width="11.42578125" customWidth="1"/>
    <col min="14593" max="14593" width="72.140625" customWidth="1"/>
    <col min="14594" max="14594" width="10.5703125" customWidth="1"/>
    <col min="14595" max="14595" width="11.140625" customWidth="1"/>
    <col min="14596" max="14596" width="24.7109375" customWidth="1"/>
    <col min="14597" max="14597" width="15.140625" customWidth="1"/>
    <col min="14598" max="14598" width="16" customWidth="1"/>
    <col min="14599" max="14599" width="21" customWidth="1"/>
    <col min="14600" max="14600" width="17.5703125" customWidth="1"/>
    <col min="14601" max="14601" width="12" customWidth="1"/>
    <col min="14602" max="14602" width="11.42578125" customWidth="1"/>
    <col min="14849" max="14849" width="72.140625" customWidth="1"/>
    <col min="14850" max="14850" width="10.5703125" customWidth="1"/>
    <col min="14851" max="14851" width="11.140625" customWidth="1"/>
    <col min="14852" max="14852" width="24.7109375" customWidth="1"/>
    <col min="14853" max="14853" width="15.140625" customWidth="1"/>
    <col min="14854" max="14854" width="16" customWidth="1"/>
    <col min="14855" max="14855" width="21" customWidth="1"/>
    <col min="14856" max="14856" width="17.5703125" customWidth="1"/>
    <col min="14857" max="14857" width="12" customWidth="1"/>
    <col min="14858" max="14858" width="11.42578125" customWidth="1"/>
    <col min="15105" max="15105" width="72.140625" customWidth="1"/>
    <col min="15106" max="15106" width="10.5703125" customWidth="1"/>
    <col min="15107" max="15107" width="11.140625" customWidth="1"/>
    <col min="15108" max="15108" width="24.7109375" customWidth="1"/>
    <col min="15109" max="15109" width="15.140625" customWidth="1"/>
    <col min="15110" max="15110" width="16" customWidth="1"/>
    <col min="15111" max="15111" width="21" customWidth="1"/>
    <col min="15112" max="15112" width="17.5703125" customWidth="1"/>
    <col min="15113" max="15113" width="12" customWidth="1"/>
    <col min="15114" max="15114" width="11.42578125" customWidth="1"/>
    <col min="15361" max="15361" width="72.140625" customWidth="1"/>
    <col min="15362" max="15362" width="10.5703125" customWidth="1"/>
    <col min="15363" max="15363" width="11.140625" customWidth="1"/>
    <col min="15364" max="15364" width="24.7109375" customWidth="1"/>
    <col min="15365" max="15365" width="15.140625" customWidth="1"/>
    <col min="15366" max="15366" width="16" customWidth="1"/>
    <col min="15367" max="15367" width="21" customWidth="1"/>
    <col min="15368" max="15368" width="17.5703125" customWidth="1"/>
    <col min="15369" max="15369" width="12" customWidth="1"/>
    <col min="15370" max="15370" width="11.42578125" customWidth="1"/>
    <col min="15617" max="15617" width="72.140625" customWidth="1"/>
    <col min="15618" max="15618" width="10.5703125" customWidth="1"/>
    <col min="15619" max="15619" width="11.140625" customWidth="1"/>
    <col min="15620" max="15620" width="24.7109375" customWidth="1"/>
    <col min="15621" max="15621" width="15.140625" customWidth="1"/>
    <col min="15622" max="15622" width="16" customWidth="1"/>
    <col min="15623" max="15623" width="21" customWidth="1"/>
    <col min="15624" max="15624" width="17.5703125" customWidth="1"/>
    <col min="15625" max="15625" width="12" customWidth="1"/>
    <col min="15626" max="15626" width="11.42578125" customWidth="1"/>
    <col min="15873" max="15873" width="72.140625" customWidth="1"/>
    <col min="15874" max="15874" width="10.5703125" customWidth="1"/>
    <col min="15875" max="15875" width="11.140625" customWidth="1"/>
    <col min="15876" max="15876" width="24.7109375" customWidth="1"/>
    <col min="15877" max="15877" width="15.140625" customWidth="1"/>
    <col min="15878" max="15878" width="16" customWidth="1"/>
    <col min="15879" max="15879" width="21" customWidth="1"/>
    <col min="15880" max="15880" width="17.5703125" customWidth="1"/>
    <col min="15881" max="15881" width="12" customWidth="1"/>
    <col min="15882" max="15882" width="11.42578125" customWidth="1"/>
    <col min="16129" max="16129" width="72.140625" customWidth="1"/>
    <col min="16130" max="16130" width="10.5703125" customWidth="1"/>
    <col min="16131" max="16131" width="11.140625" customWidth="1"/>
    <col min="16132" max="16132" width="24.7109375" customWidth="1"/>
    <col min="16133" max="16133" width="15.140625" customWidth="1"/>
    <col min="16134" max="16134" width="16" customWidth="1"/>
    <col min="16135" max="16135" width="21" customWidth="1"/>
    <col min="16136" max="16136" width="17.5703125" customWidth="1"/>
    <col min="16137" max="16137" width="12" customWidth="1"/>
    <col min="16138" max="16138" width="11.42578125" customWidth="1"/>
  </cols>
  <sheetData>
    <row r="1" spans="1:10" ht="15.75">
      <c r="A1" s="43"/>
      <c r="B1" s="44"/>
      <c r="C1" s="44"/>
      <c r="D1" s="43"/>
      <c r="E1" s="43"/>
      <c r="F1" s="137"/>
      <c r="G1" s="45"/>
      <c r="H1" s="46"/>
      <c r="I1" s="46"/>
      <c r="J1" s="46"/>
    </row>
    <row r="2" spans="1:10" ht="148.5" customHeight="1">
      <c r="A2" s="43"/>
      <c r="B2" s="44"/>
      <c r="C2" s="44"/>
      <c r="D2" s="683" t="s">
        <v>235</v>
      </c>
      <c r="E2" s="684"/>
      <c r="F2" s="684"/>
      <c r="G2" s="684"/>
      <c r="H2" s="46"/>
      <c r="I2" s="47"/>
      <c r="J2" s="46"/>
    </row>
    <row r="3" spans="1:10" ht="79.5" customHeight="1">
      <c r="A3" s="680" t="s">
        <v>236</v>
      </c>
      <c r="B3" s="680"/>
      <c r="C3" s="680"/>
      <c r="D3" s="680"/>
      <c r="E3" s="680"/>
      <c r="F3" s="680"/>
      <c r="G3" s="680"/>
      <c r="H3" s="46"/>
      <c r="I3" s="46"/>
      <c r="J3" s="46"/>
    </row>
    <row r="4" spans="1:10" ht="15.6" customHeight="1">
      <c r="A4" s="48"/>
      <c r="B4" s="49"/>
      <c r="C4" s="49"/>
      <c r="D4" s="49"/>
      <c r="E4" s="49"/>
      <c r="F4" s="50"/>
      <c r="G4" s="138" t="s">
        <v>67</v>
      </c>
      <c r="H4" s="46"/>
      <c r="I4" s="46"/>
      <c r="J4" s="46"/>
    </row>
    <row r="5" spans="1:10" ht="57.75" customHeight="1">
      <c r="A5" s="51" t="s">
        <v>68</v>
      </c>
      <c r="B5" s="51" t="s">
        <v>69</v>
      </c>
      <c r="C5" s="51" t="s">
        <v>70</v>
      </c>
      <c r="D5" s="51" t="s">
        <v>71</v>
      </c>
      <c r="E5" s="51" t="s">
        <v>72</v>
      </c>
      <c r="F5" s="52" t="s">
        <v>237</v>
      </c>
      <c r="G5" s="52" t="s">
        <v>238</v>
      </c>
      <c r="H5" s="46"/>
      <c r="I5" s="46"/>
      <c r="J5" s="46"/>
    </row>
    <row r="6" spans="1:10" ht="20.25" hidden="1" customHeight="1" outlineLevel="1" thickBot="1">
      <c r="A6" s="53"/>
      <c r="B6" s="54"/>
      <c r="C6" s="54"/>
      <c r="D6" s="54"/>
      <c r="E6" s="54"/>
      <c r="F6" s="55"/>
      <c r="G6" s="55"/>
      <c r="H6" s="46"/>
      <c r="I6" s="46"/>
      <c r="J6" s="46"/>
    </row>
    <row r="7" spans="1:10" s="60" customFormat="1" ht="26.25" customHeight="1" collapsed="1">
      <c r="A7" s="56" t="s">
        <v>74</v>
      </c>
      <c r="B7" s="57" t="s">
        <v>75</v>
      </c>
      <c r="C7" s="57" t="s">
        <v>75</v>
      </c>
      <c r="D7" s="57" t="s">
        <v>75</v>
      </c>
      <c r="E7" s="57" t="s">
        <v>75</v>
      </c>
      <c r="F7" s="58">
        <f>F9+F16+F40+F87+F101+F128+F139+F149+F159+F171</f>
        <v>4715</v>
      </c>
      <c r="G7" s="58">
        <f>G9+G16+G32+G40+G49+G73+G87+G128+G139+G149+G153+G159+G84+G101+G171</f>
        <v>4548.1000000000004</v>
      </c>
      <c r="H7" s="59"/>
      <c r="I7" s="59"/>
      <c r="J7" s="59"/>
    </row>
    <row r="8" spans="1:10" ht="23.25" customHeight="1">
      <c r="A8" s="61" t="s">
        <v>76</v>
      </c>
      <c r="B8" s="62" t="s">
        <v>77</v>
      </c>
      <c r="C8" s="62" t="s">
        <v>78</v>
      </c>
      <c r="D8" s="62" t="s">
        <v>79</v>
      </c>
      <c r="E8" s="62" t="s">
        <v>80</v>
      </c>
      <c r="F8" s="63">
        <f>F9+F16+F32</f>
        <v>1991.8000000000002</v>
      </c>
      <c r="G8" s="63">
        <f>G9+G16+G32</f>
        <v>2036.9</v>
      </c>
      <c r="H8" s="64"/>
      <c r="I8" s="64"/>
      <c r="J8" s="64"/>
    </row>
    <row r="9" spans="1:10" ht="31.5">
      <c r="A9" s="65" t="s">
        <v>81</v>
      </c>
      <c r="B9" s="62" t="s">
        <v>77</v>
      </c>
      <c r="C9" s="62" t="s">
        <v>82</v>
      </c>
      <c r="D9" s="62" t="s">
        <v>79</v>
      </c>
      <c r="E9" s="62" t="s">
        <v>80</v>
      </c>
      <c r="F9" s="66">
        <f t="shared" ref="F9:G11" si="0">F10</f>
        <v>721.5</v>
      </c>
      <c r="G9" s="66">
        <f t="shared" si="0"/>
        <v>721.5</v>
      </c>
      <c r="H9" s="46"/>
      <c r="I9" s="46"/>
      <c r="J9" s="46"/>
    </row>
    <row r="10" spans="1:10" ht="31.5">
      <c r="A10" s="67" t="s">
        <v>83</v>
      </c>
      <c r="B10" s="68" t="s">
        <v>77</v>
      </c>
      <c r="C10" s="68" t="s">
        <v>82</v>
      </c>
      <c r="D10" s="69" t="s">
        <v>84</v>
      </c>
      <c r="E10" s="68" t="s">
        <v>80</v>
      </c>
      <c r="F10" s="70">
        <f t="shared" si="0"/>
        <v>721.5</v>
      </c>
      <c r="G10" s="70">
        <f t="shared" si="0"/>
        <v>721.5</v>
      </c>
      <c r="H10" s="46"/>
      <c r="I10" s="46"/>
      <c r="J10" s="46"/>
    </row>
    <row r="11" spans="1:10" ht="24.75" customHeight="1">
      <c r="A11" s="67" t="s">
        <v>85</v>
      </c>
      <c r="B11" s="68" t="s">
        <v>77</v>
      </c>
      <c r="C11" s="68" t="s">
        <v>82</v>
      </c>
      <c r="D11" s="69" t="s">
        <v>86</v>
      </c>
      <c r="E11" s="68" t="s">
        <v>80</v>
      </c>
      <c r="F11" s="70">
        <f t="shared" si="0"/>
        <v>721.5</v>
      </c>
      <c r="G11" s="70">
        <f t="shared" si="0"/>
        <v>721.5</v>
      </c>
      <c r="H11" s="46"/>
      <c r="I11" s="46"/>
      <c r="J11" s="46"/>
    </row>
    <row r="12" spans="1:10" ht="31.5">
      <c r="A12" s="71" t="s">
        <v>87</v>
      </c>
      <c r="B12" s="68" t="s">
        <v>77</v>
      </c>
      <c r="C12" s="68" t="s">
        <v>82</v>
      </c>
      <c r="D12" s="69" t="s">
        <v>88</v>
      </c>
      <c r="E12" s="68" t="s">
        <v>80</v>
      </c>
      <c r="F12" s="70">
        <f>F14+F15</f>
        <v>721.5</v>
      </c>
      <c r="G12" s="70">
        <f>G14+G15</f>
        <v>721.5</v>
      </c>
      <c r="H12" s="46"/>
      <c r="I12" s="46"/>
      <c r="J12" s="46"/>
    </row>
    <row r="13" spans="1:10" ht="31.5">
      <c r="A13" s="71" t="s">
        <v>89</v>
      </c>
      <c r="B13" s="72" t="s">
        <v>77</v>
      </c>
      <c r="C13" s="72" t="s">
        <v>82</v>
      </c>
      <c r="D13" s="73" t="s">
        <v>88</v>
      </c>
      <c r="E13" s="68" t="s">
        <v>90</v>
      </c>
      <c r="F13" s="70">
        <f>F14+F15</f>
        <v>721.5</v>
      </c>
      <c r="G13" s="70">
        <f>G14+G15</f>
        <v>721.5</v>
      </c>
      <c r="H13" s="46"/>
      <c r="I13" s="46"/>
      <c r="J13" s="46"/>
    </row>
    <row r="14" spans="1:10" ht="31.5">
      <c r="A14" s="71" t="s">
        <v>91</v>
      </c>
      <c r="B14" s="68" t="s">
        <v>77</v>
      </c>
      <c r="C14" s="68" t="s">
        <v>82</v>
      </c>
      <c r="D14" s="69" t="s">
        <v>88</v>
      </c>
      <c r="E14" s="74">
        <v>121</v>
      </c>
      <c r="F14" s="76">
        <v>554.20000000000005</v>
      </c>
      <c r="G14" s="76">
        <v>554.20000000000005</v>
      </c>
      <c r="H14" s="46"/>
      <c r="I14" s="46"/>
      <c r="J14" s="46"/>
    </row>
    <row r="15" spans="1:10" ht="49.5" customHeight="1">
      <c r="A15" s="71" t="s">
        <v>92</v>
      </c>
      <c r="B15" s="68" t="s">
        <v>77</v>
      </c>
      <c r="C15" s="68" t="s">
        <v>82</v>
      </c>
      <c r="D15" s="69" t="s">
        <v>88</v>
      </c>
      <c r="E15" s="74">
        <v>129</v>
      </c>
      <c r="F15" s="76">
        <v>167.3</v>
      </c>
      <c r="G15" s="76">
        <v>167.3</v>
      </c>
      <c r="H15" s="46"/>
      <c r="I15" s="46"/>
      <c r="J15" s="46"/>
    </row>
    <row r="16" spans="1:10" ht="58.5" customHeight="1">
      <c r="A16" s="65" t="s">
        <v>93</v>
      </c>
      <c r="B16" s="62" t="s">
        <v>77</v>
      </c>
      <c r="C16" s="62" t="s">
        <v>94</v>
      </c>
      <c r="D16" s="77" t="s">
        <v>79</v>
      </c>
      <c r="E16" s="62" t="s">
        <v>80</v>
      </c>
      <c r="F16" s="66">
        <f>F17</f>
        <v>1270.3000000000002</v>
      </c>
      <c r="G16" s="66">
        <f>G17</f>
        <v>1315.4</v>
      </c>
      <c r="H16" s="46"/>
      <c r="I16" s="46"/>
      <c r="J16" s="46"/>
    </row>
    <row r="17" spans="1:7" ht="31.5">
      <c r="A17" s="67" t="s">
        <v>95</v>
      </c>
      <c r="B17" s="68" t="s">
        <v>77</v>
      </c>
      <c r="C17" s="68" t="s">
        <v>94</v>
      </c>
      <c r="D17" s="69" t="s">
        <v>84</v>
      </c>
      <c r="E17" s="68" t="s">
        <v>80</v>
      </c>
      <c r="F17" s="70">
        <f>F18</f>
        <v>1270.3000000000002</v>
      </c>
      <c r="G17" s="70">
        <f>G18</f>
        <v>1315.4</v>
      </c>
    </row>
    <row r="18" spans="1:7" ht="31.5" customHeight="1">
      <c r="A18" s="67" t="s">
        <v>96</v>
      </c>
      <c r="B18" s="68" t="s">
        <v>77</v>
      </c>
      <c r="C18" s="68" t="s">
        <v>94</v>
      </c>
      <c r="D18" s="69" t="s">
        <v>97</v>
      </c>
      <c r="E18" s="68" t="s">
        <v>80</v>
      </c>
      <c r="F18" s="70">
        <f>F19+F23</f>
        <v>1270.3000000000002</v>
      </c>
      <c r="G18" s="70">
        <f>G19+G23</f>
        <v>1315.4</v>
      </c>
    </row>
    <row r="19" spans="1:7" ht="37.5" customHeight="1">
      <c r="A19" s="67" t="s">
        <v>98</v>
      </c>
      <c r="B19" s="68" t="s">
        <v>77</v>
      </c>
      <c r="C19" s="68" t="s">
        <v>94</v>
      </c>
      <c r="D19" s="69" t="s">
        <v>99</v>
      </c>
      <c r="E19" s="68" t="s">
        <v>80</v>
      </c>
      <c r="F19" s="70">
        <f>F20</f>
        <v>873.7</v>
      </c>
      <c r="G19" s="70">
        <f>G20</f>
        <v>873.7</v>
      </c>
    </row>
    <row r="20" spans="1:7" ht="33.75" customHeight="1">
      <c r="A20" s="67" t="s">
        <v>89</v>
      </c>
      <c r="B20" s="68" t="s">
        <v>77</v>
      </c>
      <c r="C20" s="68" t="s">
        <v>94</v>
      </c>
      <c r="D20" s="69" t="s">
        <v>99</v>
      </c>
      <c r="E20" s="68" t="s">
        <v>90</v>
      </c>
      <c r="F20" s="70">
        <f>F21+F22</f>
        <v>873.7</v>
      </c>
      <c r="G20" s="70">
        <f>G21+G22</f>
        <v>873.7</v>
      </c>
    </row>
    <row r="21" spans="1:7" ht="45.75" customHeight="1">
      <c r="A21" s="78" t="s">
        <v>91</v>
      </c>
      <c r="B21" s="68" t="s">
        <v>77</v>
      </c>
      <c r="C21" s="68" t="s">
        <v>94</v>
      </c>
      <c r="D21" s="69" t="s">
        <v>99</v>
      </c>
      <c r="E21" s="79">
        <v>121</v>
      </c>
      <c r="F21" s="76">
        <v>609.70000000000005</v>
      </c>
      <c r="G21" s="76">
        <v>609.70000000000005</v>
      </c>
    </row>
    <row r="22" spans="1:7" ht="47.25">
      <c r="A22" s="78" t="s">
        <v>92</v>
      </c>
      <c r="B22" s="68" t="s">
        <v>77</v>
      </c>
      <c r="C22" s="68" t="s">
        <v>94</v>
      </c>
      <c r="D22" s="69" t="s">
        <v>100</v>
      </c>
      <c r="E22" s="79">
        <v>129</v>
      </c>
      <c r="F22" s="76">
        <v>264</v>
      </c>
      <c r="G22" s="76">
        <v>264</v>
      </c>
    </row>
    <row r="23" spans="1:7" ht="31.5">
      <c r="A23" s="80" t="s">
        <v>101</v>
      </c>
      <c r="B23" s="68" t="s">
        <v>77</v>
      </c>
      <c r="C23" s="68" t="s">
        <v>94</v>
      </c>
      <c r="D23" s="69" t="s">
        <v>100</v>
      </c>
      <c r="E23" s="79" t="s">
        <v>80</v>
      </c>
      <c r="F23" s="76">
        <f>F24+F25+F26</f>
        <v>396.6</v>
      </c>
      <c r="G23" s="76">
        <f>G24+G25+G26</f>
        <v>441.70000000000005</v>
      </c>
    </row>
    <row r="24" spans="1:7" ht="31.5">
      <c r="A24" s="67" t="s">
        <v>102</v>
      </c>
      <c r="B24" s="68" t="s">
        <v>77</v>
      </c>
      <c r="C24" s="68" t="s">
        <v>94</v>
      </c>
      <c r="D24" s="69" t="s">
        <v>100</v>
      </c>
      <c r="E24" s="79">
        <v>244</v>
      </c>
      <c r="F24" s="76">
        <v>385.9</v>
      </c>
      <c r="G24" s="76">
        <v>431</v>
      </c>
    </row>
    <row r="25" spans="1:7" ht="31.5">
      <c r="A25" s="81" t="s">
        <v>103</v>
      </c>
      <c r="B25" s="68" t="s">
        <v>77</v>
      </c>
      <c r="C25" s="68" t="s">
        <v>94</v>
      </c>
      <c r="D25" s="69" t="s">
        <v>100</v>
      </c>
      <c r="E25" s="79">
        <v>851</v>
      </c>
      <c r="F25" s="76">
        <v>10.1</v>
      </c>
      <c r="G25" s="76">
        <v>10.1</v>
      </c>
    </row>
    <row r="26" spans="1:7" ht="31.5" customHeight="1">
      <c r="A26" s="81" t="s">
        <v>104</v>
      </c>
      <c r="B26" s="68" t="s">
        <v>77</v>
      </c>
      <c r="C26" s="68" t="s">
        <v>94</v>
      </c>
      <c r="D26" s="69" t="s">
        <v>100</v>
      </c>
      <c r="E26" s="79">
        <v>852</v>
      </c>
      <c r="F26" s="76">
        <v>0.6</v>
      </c>
      <c r="G26" s="76">
        <v>0.6</v>
      </c>
    </row>
    <row r="27" spans="1:7" s="86" customFormat="1" ht="27" hidden="1" customHeight="1" thickBot="1">
      <c r="A27" s="82" t="s">
        <v>105</v>
      </c>
      <c r="B27" s="83" t="s">
        <v>77</v>
      </c>
      <c r="C27" s="83" t="s">
        <v>106</v>
      </c>
      <c r="D27" s="84" t="s">
        <v>107</v>
      </c>
      <c r="E27" s="62" t="s">
        <v>80</v>
      </c>
      <c r="F27" s="63"/>
      <c r="G27" s="85"/>
    </row>
    <row r="28" spans="1:7" ht="37.5" hidden="1" customHeight="1" thickBot="1">
      <c r="A28" s="81" t="s">
        <v>108</v>
      </c>
      <c r="B28" s="72" t="s">
        <v>77</v>
      </c>
      <c r="C28" s="72" t="s">
        <v>106</v>
      </c>
      <c r="D28" s="87" t="s">
        <v>109</v>
      </c>
      <c r="E28" s="68" t="s">
        <v>80</v>
      </c>
      <c r="F28" s="91"/>
      <c r="G28" s="70"/>
    </row>
    <row r="29" spans="1:7" ht="38.25" hidden="1" customHeight="1" thickBot="1">
      <c r="A29" s="81" t="s">
        <v>110</v>
      </c>
      <c r="B29" s="68" t="s">
        <v>77</v>
      </c>
      <c r="C29" s="68" t="s">
        <v>106</v>
      </c>
      <c r="D29" s="74" t="s">
        <v>109</v>
      </c>
      <c r="E29" s="74">
        <v>244</v>
      </c>
      <c r="F29" s="76"/>
      <c r="G29" s="76"/>
    </row>
    <row r="30" spans="1:7" ht="38.25" hidden="1" customHeight="1">
      <c r="A30" s="82" t="s">
        <v>105</v>
      </c>
      <c r="B30" s="68" t="s">
        <v>77</v>
      </c>
      <c r="C30" s="68" t="s">
        <v>106</v>
      </c>
      <c r="D30" s="88" t="s">
        <v>239</v>
      </c>
      <c r="E30" s="88">
        <v>244</v>
      </c>
      <c r="F30" s="66">
        <v>0</v>
      </c>
      <c r="G30" s="66">
        <v>0</v>
      </c>
    </row>
    <row r="31" spans="1:7" ht="38.25" hidden="1" customHeight="1">
      <c r="A31" s="81" t="s">
        <v>230</v>
      </c>
      <c r="B31" s="68" t="s">
        <v>77</v>
      </c>
      <c r="C31" s="68" t="s">
        <v>106</v>
      </c>
      <c r="D31" s="74" t="s">
        <v>239</v>
      </c>
      <c r="E31" s="74">
        <v>244</v>
      </c>
      <c r="F31" s="76">
        <v>0</v>
      </c>
      <c r="G31" s="76">
        <v>0</v>
      </c>
    </row>
    <row r="32" spans="1:7" ht="49.5" hidden="1" customHeight="1">
      <c r="A32" s="61" t="s">
        <v>111</v>
      </c>
      <c r="B32" s="68" t="s">
        <v>77</v>
      </c>
      <c r="C32" s="68" t="s">
        <v>112</v>
      </c>
      <c r="D32" s="88" t="s">
        <v>79</v>
      </c>
      <c r="E32" s="62" t="s">
        <v>80</v>
      </c>
      <c r="F32" s="63">
        <f>F33</f>
        <v>0</v>
      </c>
      <c r="G32" s="63">
        <f>G33</f>
        <v>0</v>
      </c>
    </row>
    <row r="33" spans="1:7" ht="77.25" hidden="1" customHeight="1">
      <c r="A33" s="89" t="s">
        <v>470</v>
      </c>
      <c r="B33" s="62" t="s">
        <v>77</v>
      </c>
      <c r="C33" s="62" t="s">
        <v>112</v>
      </c>
      <c r="D33" s="88" t="s">
        <v>113</v>
      </c>
      <c r="E33" s="62" t="s">
        <v>114</v>
      </c>
      <c r="F33" s="63">
        <v>0</v>
      </c>
      <c r="G33" s="63">
        <v>0</v>
      </c>
    </row>
    <row r="34" spans="1:7" ht="108.75" hidden="1" customHeight="1">
      <c r="A34" s="139" t="s">
        <v>471</v>
      </c>
      <c r="B34" s="68" t="s">
        <v>77</v>
      </c>
      <c r="C34" s="68" t="s">
        <v>112</v>
      </c>
      <c r="D34" s="74" t="s">
        <v>115</v>
      </c>
      <c r="E34" s="68" t="s">
        <v>114</v>
      </c>
      <c r="F34" s="140">
        <f>F35</f>
        <v>0</v>
      </c>
      <c r="G34" s="140">
        <f>G35</f>
        <v>0</v>
      </c>
    </row>
    <row r="35" spans="1:7" ht="54.75" hidden="1" customHeight="1">
      <c r="A35" s="92" t="s">
        <v>116</v>
      </c>
      <c r="B35" s="68" t="s">
        <v>77</v>
      </c>
      <c r="C35" s="68" t="s">
        <v>112</v>
      </c>
      <c r="D35" s="74" t="s">
        <v>117</v>
      </c>
      <c r="E35" s="68" t="s">
        <v>80</v>
      </c>
      <c r="F35" s="91">
        <f>F38+F36</f>
        <v>0</v>
      </c>
      <c r="G35" s="91">
        <f>G38+G36</f>
        <v>0</v>
      </c>
    </row>
    <row r="36" spans="1:7" ht="54.75" hidden="1" customHeight="1" thickBot="1">
      <c r="A36" s="92" t="s">
        <v>240</v>
      </c>
      <c r="B36" s="68" t="s">
        <v>77</v>
      </c>
      <c r="C36" s="68" t="s">
        <v>112</v>
      </c>
      <c r="D36" s="74" t="s">
        <v>241</v>
      </c>
      <c r="E36" s="68" t="s">
        <v>80</v>
      </c>
      <c r="F36" s="91"/>
      <c r="G36" s="91"/>
    </row>
    <row r="37" spans="1:7" ht="54.75" hidden="1" customHeight="1" thickBot="1">
      <c r="A37" s="92" t="s">
        <v>120</v>
      </c>
      <c r="B37" s="68" t="s">
        <v>77</v>
      </c>
      <c r="C37" s="68" t="s">
        <v>112</v>
      </c>
      <c r="D37" s="74" t="s">
        <v>241</v>
      </c>
      <c r="E37" s="68" t="s">
        <v>121</v>
      </c>
      <c r="F37" s="91"/>
      <c r="G37" s="91"/>
    </row>
    <row r="38" spans="1:7" ht="31.5" hidden="1">
      <c r="A38" s="92" t="s">
        <v>118</v>
      </c>
      <c r="B38" s="68" t="s">
        <v>77</v>
      </c>
      <c r="C38" s="68" t="s">
        <v>112</v>
      </c>
      <c r="D38" s="74" t="s">
        <v>119</v>
      </c>
      <c r="E38" s="68" t="s">
        <v>80</v>
      </c>
      <c r="F38" s="91">
        <f>F39</f>
        <v>0</v>
      </c>
      <c r="G38" s="91">
        <f>G39</f>
        <v>0</v>
      </c>
    </row>
    <row r="39" spans="1:7" ht="31.5" hidden="1">
      <c r="A39" s="92" t="s">
        <v>120</v>
      </c>
      <c r="B39" s="68" t="s">
        <v>77</v>
      </c>
      <c r="C39" s="68" t="s">
        <v>112</v>
      </c>
      <c r="D39" s="74" t="s">
        <v>119</v>
      </c>
      <c r="E39" s="68" t="s">
        <v>121</v>
      </c>
      <c r="F39" s="91">
        <v>0</v>
      </c>
      <c r="G39" s="91">
        <v>0</v>
      </c>
    </row>
    <row r="40" spans="1:7" ht="28.5" customHeight="1">
      <c r="A40" s="93" t="s">
        <v>122</v>
      </c>
      <c r="B40" s="62" t="s">
        <v>82</v>
      </c>
      <c r="C40" s="62" t="s">
        <v>78</v>
      </c>
      <c r="D40" s="94" t="s">
        <v>123</v>
      </c>
      <c r="E40" s="95" t="s">
        <v>80</v>
      </c>
      <c r="F40" s="96">
        <f t="shared" ref="F40:G43" si="1">F41</f>
        <v>205</v>
      </c>
      <c r="G40" s="96">
        <f t="shared" si="1"/>
        <v>215</v>
      </c>
    </row>
    <row r="41" spans="1:7" ht="28.5" customHeight="1">
      <c r="A41" s="97" t="s">
        <v>124</v>
      </c>
      <c r="B41" s="68" t="s">
        <v>82</v>
      </c>
      <c r="C41" s="68" t="s">
        <v>125</v>
      </c>
      <c r="D41" s="98" t="s">
        <v>79</v>
      </c>
      <c r="E41" s="99" t="s">
        <v>80</v>
      </c>
      <c r="F41" s="100">
        <f t="shared" si="1"/>
        <v>205</v>
      </c>
      <c r="G41" s="100">
        <f t="shared" si="1"/>
        <v>215</v>
      </c>
    </row>
    <row r="42" spans="1:7" ht="27" customHeight="1">
      <c r="A42" s="97" t="s">
        <v>126</v>
      </c>
      <c r="B42" s="68" t="s">
        <v>82</v>
      </c>
      <c r="C42" s="68" t="s">
        <v>125</v>
      </c>
      <c r="D42" s="98" t="s">
        <v>127</v>
      </c>
      <c r="E42" s="99" t="s">
        <v>80</v>
      </c>
      <c r="F42" s="100">
        <f t="shared" si="1"/>
        <v>205</v>
      </c>
      <c r="G42" s="100">
        <f t="shared" si="1"/>
        <v>215</v>
      </c>
    </row>
    <row r="43" spans="1:7" ht="37.5" customHeight="1">
      <c r="A43" s="97" t="s">
        <v>128</v>
      </c>
      <c r="B43" s="68" t="s">
        <v>82</v>
      </c>
      <c r="C43" s="68" t="s">
        <v>125</v>
      </c>
      <c r="D43" s="98" t="s">
        <v>129</v>
      </c>
      <c r="E43" s="99" t="s">
        <v>80</v>
      </c>
      <c r="F43" s="100">
        <f t="shared" si="1"/>
        <v>205</v>
      </c>
      <c r="G43" s="100">
        <f t="shared" si="1"/>
        <v>215</v>
      </c>
    </row>
    <row r="44" spans="1:7" ht="45" customHeight="1">
      <c r="A44" s="97" t="s">
        <v>130</v>
      </c>
      <c r="B44" s="68" t="s">
        <v>82</v>
      </c>
      <c r="C44" s="68" t="s">
        <v>125</v>
      </c>
      <c r="D44" s="98" t="s">
        <v>131</v>
      </c>
      <c r="E44" s="99" t="s">
        <v>80</v>
      </c>
      <c r="F44" s="100">
        <f>F45+F48</f>
        <v>205</v>
      </c>
      <c r="G44" s="100">
        <f>G45+G48</f>
        <v>215</v>
      </c>
    </row>
    <row r="45" spans="1:7" ht="45" customHeight="1">
      <c r="A45" s="67" t="s">
        <v>89</v>
      </c>
      <c r="B45" s="68" t="s">
        <v>82</v>
      </c>
      <c r="C45" s="68" t="s">
        <v>125</v>
      </c>
      <c r="D45" s="98" t="s">
        <v>131</v>
      </c>
      <c r="E45" s="99" t="s">
        <v>90</v>
      </c>
      <c r="F45" s="100">
        <f>F46+F47</f>
        <v>190</v>
      </c>
      <c r="G45" s="100">
        <f>G46+G47</f>
        <v>190</v>
      </c>
    </row>
    <row r="46" spans="1:7" ht="42" customHeight="1">
      <c r="A46" s="97" t="s">
        <v>132</v>
      </c>
      <c r="B46" s="68" t="s">
        <v>82</v>
      </c>
      <c r="C46" s="68" t="s">
        <v>125</v>
      </c>
      <c r="D46" s="98" t="s">
        <v>131</v>
      </c>
      <c r="E46" s="98">
        <v>121</v>
      </c>
      <c r="F46" s="100">
        <v>146</v>
      </c>
      <c r="G46" s="100">
        <v>146</v>
      </c>
    </row>
    <row r="47" spans="1:7" ht="61.5" customHeight="1">
      <c r="A47" s="97" t="s">
        <v>92</v>
      </c>
      <c r="B47" s="68" t="s">
        <v>82</v>
      </c>
      <c r="C47" s="68" t="s">
        <v>125</v>
      </c>
      <c r="D47" s="98" t="s">
        <v>131</v>
      </c>
      <c r="E47" s="98">
        <v>129</v>
      </c>
      <c r="F47" s="100">
        <v>44</v>
      </c>
      <c r="G47" s="100">
        <v>44</v>
      </c>
    </row>
    <row r="48" spans="1:7" ht="44.25" customHeight="1">
      <c r="A48" s="97" t="s">
        <v>102</v>
      </c>
      <c r="B48" s="68" t="s">
        <v>82</v>
      </c>
      <c r="C48" s="68" t="s">
        <v>125</v>
      </c>
      <c r="D48" s="98" t="s">
        <v>131</v>
      </c>
      <c r="E48" s="98">
        <v>244</v>
      </c>
      <c r="F48" s="100">
        <v>15</v>
      </c>
      <c r="G48" s="100">
        <v>25</v>
      </c>
    </row>
    <row r="49" spans="1:8" ht="48" hidden="1" customHeight="1">
      <c r="A49" s="61" t="s">
        <v>133</v>
      </c>
      <c r="B49" s="62" t="s">
        <v>125</v>
      </c>
      <c r="C49" s="62" t="s">
        <v>78</v>
      </c>
      <c r="D49" s="94" t="s">
        <v>79</v>
      </c>
      <c r="E49" s="62" t="s">
        <v>80</v>
      </c>
      <c r="F49" s="141">
        <f t="shared" ref="F49:G51" si="2">F50</f>
        <v>0</v>
      </c>
      <c r="G49" s="141">
        <f t="shared" si="2"/>
        <v>0</v>
      </c>
      <c r="H49" s="46"/>
    </row>
    <row r="50" spans="1:8" ht="51.75" hidden="1" customHeight="1">
      <c r="A50" s="97" t="s">
        <v>134</v>
      </c>
      <c r="B50" s="68" t="s">
        <v>125</v>
      </c>
      <c r="C50" s="68" t="s">
        <v>135</v>
      </c>
      <c r="D50" s="98" t="s">
        <v>79</v>
      </c>
      <c r="E50" s="68" t="s">
        <v>80</v>
      </c>
      <c r="F50" s="140">
        <f t="shared" si="2"/>
        <v>0</v>
      </c>
      <c r="G50" s="140">
        <f t="shared" si="2"/>
        <v>0</v>
      </c>
      <c r="H50" s="107"/>
    </row>
    <row r="51" spans="1:8" ht="56.25" hidden="1" customHeight="1">
      <c r="A51" s="97" t="s">
        <v>242</v>
      </c>
      <c r="B51" s="68" t="s">
        <v>125</v>
      </c>
      <c r="C51" s="68" t="s">
        <v>135</v>
      </c>
      <c r="D51" s="98" t="s">
        <v>243</v>
      </c>
      <c r="E51" s="68" t="s">
        <v>80</v>
      </c>
      <c r="F51" s="140">
        <f t="shared" si="2"/>
        <v>0</v>
      </c>
      <c r="G51" s="140">
        <v>0</v>
      </c>
      <c r="H51" s="107"/>
    </row>
    <row r="52" spans="1:8" ht="51.75" hidden="1" customHeight="1">
      <c r="A52" s="97" t="s">
        <v>141</v>
      </c>
      <c r="B52" s="68" t="s">
        <v>125</v>
      </c>
      <c r="C52" s="68" t="s">
        <v>135</v>
      </c>
      <c r="D52" s="98" t="s">
        <v>243</v>
      </c>
      <c r="E52" s="68" t="s">
        <v>121</v>
      </c>
      <c r="F52" s="91">
        <v>0</v>
      </c>
      <c r="G52" s="100">
        <v>0</v>
      </c>
      <c r="H52" s="107"/>
    </row>
    <row r="53" spans="1:8" ht="33.75" hidden="1" customHeight="1" thickBot="1">
      <c r="A53" s="81" t="s">
        <v>136</v>
      </c>
      <c r="B53" s="68" t="s">
        <v>125</v>
      </c>
      <c r="C53" s="68" t="s">
        <v>135</v>
      </c>
      <c r="D53" s="98" t="s">
        <v>137</v>
      </c>
      <c r="E53" s="68" t="s">
        <v>80</v>
      </c>
      <c r="F53" s="91"/>
      <c r="G53" s="103">
        <f>G54</f>
        <v>0</v>
      </c>
      <c r="H53" s="142"/>
    </row>
    <row r="54" spans="1:8" ht="28.5" hidden="1" customHeight="1" thickBot="1">
      <c r="A54" s="81" t="s">
        <v>138</v>
      </c>
      <c r="B54" s="68" t="s">
        <v>125</v>
      </c>
      <c r="C54" s="68" t="s">
        <v>135</v>
      </c>
      <c r="D54" s="98" t="s">
        <v>107</v>
      </c>
      <c r="E54" s="68" t="s">
        <v>80</v>
      </c>
      <c r="F54" s="91"/>
      <c r="G54" s="103">
        <f>G55</f>
        <v>0</v>
      </c>
      <c r="H54" s="46"/>
    </row>
    <row r="55" spans="1:8" ht="63.75" hidden="1" customHeight="1" thickBot="1">
      <c r="A55" s="105" t="s">
        <v>139</v>
      </c>
      <c r="B55" s="68" t="s">
        <v>125</v>
      </c>
      <c r="C55" s="68" t="s">
        <v>135</v>
      </c>
      <c r="D55" s="98" t="s">
        <v>140</v>
      </c>
      <c r="E55" s="68" t="s">
        <v>80</v>
      </c>
      <c r="F55" s="91"/>
      <c r="G55" s="100">
        <f>G56</f>
        <v>0</v>
      </c>
      <c r="H55" s="46"/>
    </row>
    <row r="56" spans="1:8" ht="48.75" hidden="1" customHeight="1" thickBot="1">
      <c r="A56" s="81" t="s">
        <v>141</v>
      </c>
      <c r="B56" s="68" t="s">
        <v>125</v>
      </c>
      <c r="C56" s="68" t="s">
        <v>135</v>
      </c>
      <c r="D56" s="98" t="s">
        <v>140</v>
      </c>
      <c r="E56" s="68" t="s">
        <v>121</v>
      </c>
      <c r="F56" s="91"/>
      <c r="G56" s="100"/>
      <c r="H56" s="46"/>
    </row>
    <row r="57" spans="1:8" ht="30.75" hidden="1" customHeight="1">
      <c r="A57" s="106" t="s">
        <v>142</v>
      </c>
      <c r="B57" s="62" t="s">
        <v>94</v>
      </c>
      <c r="C57" s="62" t="s">
        <v>78</v>
      </c>
      <c r="D57" s="94" t="s">
        <v>79</v>
      </c>
      <c r="E57" s="62" t="s">
        <v>80</v>
      </c>
      <c r="F57" s="63">
        <f>F58+F68</f>
        <v>0</v>
      </c>
      <c r="G57" s="63">
        <f>G58+G68</f>
        <v>0</v>
      </c>
      <c r="H57" s="107"/>
    </row>
    <row r="58" spans="1:8" ht="28.5" hidden="1" customHeight="1">
      <c r="A58" s="61" t="s">
        <v>143</v>
      </c>
      <c r="B58" s="68" t="s">
        <v>94</v>
      </c>
      <c r="C58" s="68" t="s">
        <v>135</v>
      </c>
      <c r="D58" s="68" t="s">
        <v>79</v>
      </c>
      <c r="E58" s="68" t="s">
        <v>80</v>
      </c>
      <c r="F58" s="91">
        <f>F59</f>
        <v>0</v>
      </c>
      <c r="G58" s="91">
        <f>G59</f>
        <v>0</v>
      </c>
      <c r="H58" s="108"/>
    </row>
    <row r="59" spans="1:8" ht="91.5" hidden="1" customHeight="1">
      <c r="A59" s="61" t="s">
        <v>472</v>
      </c>
      <c r="B59" s="68" t="s">
        <v>94</v>
      </c>
      <c r="C59" s="68" t="s">
        <v>135</v>
      </c>
      <c r="D59" s="68" t="s">
        <v>144</v>
      </c>
      <c r="E59" s="68" t="s">
        <v>80</v>
      </c>
      <c r="F59" s="91">
        <f>F60</f>
        <v>0</v>
      </c>
      <c r="G59" s="91">
        <f>G60</f>
        <v>0</v>
      </c>
      <c r="H59" s="46"/>
    </row>
    <row r="60" spans="1:8" ht="39" hidden="1" customHeight="1" thickBot="1">
      <c r="A60" s="67" t="s">
        <v>462</v>
      </c>
      <c r="B60" s="109" t="s">
        <v>94</v>
      </c>
      <c r="C60" s="109" t="s">
        <v>135</v>
      </c>
      <c r="D60" s="87" t="s">
        <v>145</v>
      </c>
      <c r="E60" s="109" t="s">
        <v>80</v>
      </c>
      <c r="F60" s="70">
        <f>F62+F64+F66</f>
        <v>0</v>
      </c>
      <c r="G60" s="70">
        <f>G62+G64+G66</f>
        <v>0</v>
      </c>
      <c r="H60" s="46"/>
    </row>
    <row r="61" spans="1:8" ht="39.75" hidden="1" customHeight="1" thickBot="1">
      <c r="A61" s="67" t="s">
        <v>146</v>
      </c>
      <c r="B61" s="109" t="s">
        <v>94</v>
      </c>
      <c r="C61" s="109" t="s">
        <v>135</v>
      </c>
      <c r="D61" s="87" t="s">
        <v>147</v>
      </c>
      <c r="E61" s="109" t="s">
        <v>80</v>
      </c>
      <c r="F61" s="70">
        <f>F62+F64+F66</f>
        <v>0</v>
      </c>
      <c r="G61" s="70">
        <f>G62+G64+G66</f>
        <v>0</v>
      </c>
      <c r="H61" s="46"/>
    </row>
    <row r="62" spans="1:8" ht="31.5" hidden="1">
      <c r="A62" s="67" t="s">
        <v>148</v>
      </c>
      <c r="B62" s="109" t="s">
        <v>94</v>
      </c>
      <c r="C62" s="109" t="s">
        <v>135</v>
      </c>
      <c r="D62" s="87" t="s">
        <v>149</v>
      </c>
      <c r="E62" s="109" t="s">
        <v>80</v>
      </c>
      <c r="F62" s="70">
        <f>F63</f>
        <v>0</v>
      </c>
      <c r="G62" s="70">
        <f>G63</f>
        <v>0</v>
      </c>
      <c r="H62" s="46"/>
    </row>
    <row r="63" spans="1:8" ht="41.25" hidden="1" customHeight="1" thickBot="1">
      <c r="A63" s="67" t="s">
        <v>141</v>
      </c>
      <c r="B63" s="109" t="s">
        <v>94</v>
      </c>
      <c r="C63" s="109" t="s">
        <v>135</v>
      </c>
      <c r="D63" s="87" t="s">
        <v>149</v>
      </c>
      <c r="E63" s="87">
        <v>244</v>
      </c>
      <c r="F63" s="70"/>
      <c r="G63" s="70"/>
      <c r="H63" s="46"/>
    </row>
    <row r="64" spans="1:8" ht="40.5" hidden="1" customHeight="1" thickBot="1">
      <c r="A64" s="67" t="s">
        <v>150</v>
      </c>
      <c r="B64" s="109" t="s">
        <v>94</v>
      </c>
      <c r="C64" s="109" t="s">
        <v>135</v>
      </c>
      <c r="D64" s="87" t="s">
        <v>151</v>
      </c>
      <c r="E64" s="109" t="s">
        <v>80</v>
      </c>
      <c r="F64" s="70">
        <f>F65</f>
        <v>0</v>
      </c>
      <c r="G64" s="70">
        <f>G65</f>
        <v>0</v>
      </c>
      <c r="H64" s="46"/>
    </row>
    <row r="65" spans="1:7" ht="39" hidden="1" customHeight="1" thickBot="1">
      <c r="A65" s="67" t="s">
        <v>141</v>
      </c>
      <c r="B65" s="109" t="s">
        <v>94</v>
      </c>
      <c r="C65" s="109" t="s">
        <v>135</v>
      </c>
      <c r="D65" s="87" t="s">
        <v>151</v>
      </c>
      <c r="E65" s="87">
        <v>244</v>
      </c>
      <c r="F65" s="70"/>
      <c r="G65" s="70"/>
    </row>
    <row r="66" spans="1:7" ht="31.5" hidden="1">
      <c r="A66" s="67" t="s">
        <v>152</v>
      </c>
      <c r="B66" s="109" t="s">
        <v>94</v>
      </c>
      <c r="C66" s="109" t="s">
        <v>135</v>
      </c>
      <c r="D66" s="87" t="s">
        <v>153</v>
      </c>
      <c r="E66" s="109" t="s">
        <v>80</v>
      </c>
      <c r="F66" s="70">
        <f>F67</f>
        <v>0</v>
      </c>
      <c r="G66" s="70">
        <f>G67</f>
        <v>0</v>
      </c>
    </row>
    <row r="67" spans="1:7" ht="39.75" hidden="1" customHeight="1" thickBot="1">
      <c r="A67" s="67" t="s">
        <v>141</v>
      </c>
      <c r="B67" s="109" t="s">
        <v>94</v>
      </c>
      <c r="C67" s="109" t="s">
        <v>135</v>
      </c>
      <c r="D67" s="87" t="s">
        <v>154</v>
      </c>
      <c r="E67" s="87">
        <v>244</v>
      </c>
      <c r="F67" s="70"/>
      <c r="G67" s="70"/>
    </row>
    <row r="68" spans="1:7" ht="15.75" hidden="1">
      <c r="A68" s="93" t="s">
        <v>244</v>
      </c>
      <c r="B68" s="111" t="s">
        <v>94</v>
      </c>
      <c r="C68" s="111">
        <v>12</v>
      </c>
      <c r="D68" s="143" t="s">
        <v>79</v>
      </c>
      <c r="E68" s="111" t="s">
        <v>80</v>
      </c>
      <c r="F68" s="85"/>
      <c r="G68" s="85">
        <f>G69</f>
        <v>0</v>
      </c>
    </row>
    <row r="69" spans="1:7" ht="31.5" hidden="1">
      <c r="A69" s="67" t="s">
        <v>136</v>
      </c>
      <c r="B69" s="109" t="s">
        <v>94</v>
      </c>
      <c r="C69" s="109">
        <v>12</v>
      </c>
      <c r="D69" s="87" t="s">
        <v>137</v>
      </c>
      <c r="E69" s="109" t="s">
        <v>80</v>
      </c>
      <c r="F69" s="70"/>
      <c r="G69" s="70">
        <f>G70</f>
        <v>0</v>
      </c>
    </row>
    <row r="70" spans="1:7" ht="15.75" hidden="1">
      <c r="A70" s="97" t="s">
        <v>157</v>
      </c>
      <c r="B70" s="109" t="s">
        <v>94</v>
      </c>
      <c r="C70" s="109">
        <v>12</v>
      </c>
      <c r="D70" s="87" t="s">
        <v>107</v>
      </c>
      <c r="E70" s="109" t="s">
        <v>80</v>
      </c>
      <c r="F70" s="70"/>
      <c r="G70" s="70">
        <f>G71</f>
        <v>0</v>
      </c>
    </row>
    <row r="71" spans="1:7" ht="21" hidden="1" customHeight="1" thickBot="1">
      <c r="A71" s="67" t="s">
        <v>158</v>
      </c>
      <c r="B71" s="109" t="s">
        <v>94</v>
      </c>
      <c r="C71" s="109">
        <v>12</v>
      </c>
      <c r="D71" s="110" t="s">
        <v>159</v>
      </c>
      <c r="E71" s="109" t="s">
        <v>80</v>
      </c>
      <c r="F71" s="70"/>
      <c r="G71" s="70">
        <f>G72</f>
        <v>0</v>
      </c>
    </row>
    <row r="72" spans="1:7" ht="60.75" hidden="1" customHeight="1" thickBot="1">
      <c r="A72" s="67" t="s">
        <v>141</v>
      </c>
      <c r="B72" s="109" t="s">
        <v>94</v>
      </c>
      <c r="C72" s="109">
        <v>12</v>
      </c>
      <c r="D72" s="87" t="s">
        <v>160</v>
      </c>
      <c r="E72" s="87">
        <v>244</v>
      </c>
      <c r="F72" s="70"/>
      <c r="G72" s="70"/>
    </row>
    <row r="73" spans="1:7" ht="60.75" hidden="1" customHeight="1">
      <c r="A73" s="61" t="s">
        <v>143</v>
      </c>
      <c r="B73" s="62" t="s">
        <v>94</v>
      </c>
      <c r="C73" s="62" t="s">
        <v>135</v>
      </c>
      <c r="D73" s="62" t="s">
        <v>79</v>
      </c>
      <c r="E73" s="62" t="s">
        <v>80</v>
      </c>
      <c r="F73" s="63">
        <f t="shared" ref="F73:G75" si="3">F74</f>
        <v>0</v>
      </c>
      <c r="G73" s="66">
        <f t="shared" si="3"/>
        <v>0</v>
      </c>
    </row>
    <row r="74" spans="1:7" ht="60.75" hidden="1" customHeight="1">
      <c r="A74" s="61" t="s">
        <v>473</v>
      </c>
      <c r="B74" s="62" t="s">
        <v>94</v>
      </c>
      <c r="C74" s="62" t="s">
        <v>135</v>
      </c>
      <c r="D74" s="62" t="s">
        <v>144</v>
      </c>
      <c r="E74" s="62" t="s">
        <v>80</v>
      </c>
      <c r="F74" s="63">
        <f t="shared" si="3"/>
        <v>0</v>
      </c>
      <c r="G74" s="66">
        <f t="shared" si="3"/>
        <v>0</v>
      </c>
    </row>
    <row r="75" spans="1:7" ht="60.75" hidden="1" customHeight="1">
      <c r="A75" s="67" t="s">
        <v>462</v>
      </c>
      <c r="B75" s="109" t="s">
        <v>94</v>
      </c>
      <c r="C75" s="109" t="s">
        <v>135</v>
      </c>
      <c r="D75" s="87" t="s">
        <v>145</v>
      </c>
      <c r="E75" s="109" t="s">
        <v>80</v>
      </c>
      <c r="F75" s="70">
        <f t="shared" si="3"/>
        <v>0</v>
      </c>
      <c r="G75" s="70">
        <f t="shared" si="3"/>
        <v>0</v>
      </c>
    </row>
    <row r="76" spans="1:7" ht="60.75" hidden="1" customHeight="1">
      <c r="A76" s="67" t="s">
        <v>146</v>
      </c>
      <c r="B76" s="109" t="s">
        <v>94</v>
      </c>
      <c r="C76" s="109" t="s">
        <v>135</v>
      </c>
      <c r="D76" s="87" t="s">
        <v>147</v>
      </c>
      <c r="E76" s="109" t="s">
        <v>80</v>
      </c>
      <c r="F76" s="70">
        <f>F77+F78+F80+F82</f>
        <v>0</v>
      </c>
      <c r="G76" s="70">
        <v>0</v>
      </c>
    </row>
    <row r="77" spans="1:7" ht="60.75" hidden="1" customHeight="1">
      <c r="A77" s="67" t="s">
        <v>148</v>
      </c>
      <c r="B77" s="109" t="s">
        <v>94</v>
      </c>
      <c r="C77" s="109" t="s">
        <v>135</v>
      </c>
      <c r="D77" s="87" t="s">
        <v>149</v>
      </c>
      <c r="E77" s="109" t="s">
        <v>80</v>
      </c>
      <c r="F77" s="70">
        <v>0</v>
      </c>
      <c r="G77" s="70">
        <v>0</v>
      </c>
    </row>
    <row r="78" spans="1:7" ht="60.75" hidden="1" customHeight="1">
      <c r="A78" s="67" t="s">
        <v>150</v>
      </c>
      <c r="B78" s="109" t="s">
        <v>94</v>
      </c>
      <c r="C78" s="109" t="s">
        <v>135</v>
      </c>
      <c r="D78" s="87" t="s">
        <v>151</v>
      </c>
      <c r="E78" s="109" t="s">
        <v>80</v>
      </c>
      <c r="F78" s="70">
        <v>0</v>
      </c>
      <c r="G78" s="70">
        <v>0</v>
      </c>
    </row>
    <row r="79" spans="1:7" ht="60.75" hidden="1" customHeight="1">
      <c r="A79" s="67" t="s">
        <v>141</v>
      </c>
      <c r="B79" s="109" t="s">
        <v>94</v>
      </c>
      <c r="C79" s="109" t="s">
        <v>135</v>
      </c>
      <c r="D79" s="87" t="s">
        <v>151</v>
      </c>
      <c r="E79" s="87">
        <v>244</v>
      </c>
      <c r="F79" s="70">
        <v>0</v>
      </c>
      <c r="G79" s="70">
        <v>0</v>
      </c>
    </row>
    <row r="80" spans="1:7" ht="60.75" hidden="1" customHeight="1">
      <c r="A80" s="67" t="s">
        <v>152</v>
      </c>
      <c r="B80" s="109" t="s">
        <v>94</v>
      </c>
      <c r="C80" s="109" t="s">
        <v>135</v>
      </c>
      <c r="D80" s="87" t="s">
        <v>153</v>
      </c>
      <c r="E80" s="109" t="s">
        <v>80</v>
      </c>
      <c r="F80" s="70">
        <f>F81</f>
        <v>0</v>
      </c>
      <c r="G80" s="70">
        <f>G81</f>
        <v>0</v>
      </c>
    </row>
    <row r="81" spans="1:7" ht="60.75" hidden="1" customHeight="1">
      <c r="A81" s="67" t="s">
        <v>141</v>
      </c>
      <c r="B81" s="109" t="s">
        <v>94</v>
      </c>
      <c r="C81" s="109" t="s">
        <v>135</v>
      </c>
      <c r="D81" s="87" t="s">
        <v>154</v>
      </c>
      <c r="E81" s="87">
        <v>244</v>
      </c>
      <c r="F81" s="70">
        <v>0</v>
      </c>
      <c r="G81" s="70">
        <v>0</v>
      </c>
    </row>
    <row r="82" spans="1:7" ht="60.75" hidden="1" customHeight="1">
      <c r="A82" s="97" t="s">
        <v>155</v>
      </c>
      <c r="B82" s="109" t="s">
        <v>94</v>
      </c>
      <c r="C82" s="109" t="s">
        <v>135</v>
      </c>
      <c r="D82" s="110" t="s">
        <v>156</v>
      </c>
      <c r="E82" s="109" t="s">
        <v>80</v>
      </c>
      <c r="F82" s="70">
        <f>F83</f>
        <v>0</v>
      </c>
      <c r="G82" s="70">
        <f>G83</f>
        <v>0</v>
      </c>
    </row>
    <row r="83" spans="1:7" ht="60.75" hidden="1" customHeight="1">
      <c r="A83" s="67" t="s">
        <v>141</v>
      </c>
      <c r="B83" s="109" t="s">
        <v>94</v>
      </c>
      <c r="C83" s="109" t="s">
        <v>135</v>
      </c>
      <c r="D83" s="87" t="s">
        <v>156</v>
      </c>
      <c r="E83" s="109" t="s">
        <v>121</v>
      </c>
      <c r="F83" s="70">
        <v>0</v>
      </c>
      <c r="G83" s="70">
        <v>0</v>
      </c>
    </row>
    <row r="84" spans="1:7" ht="60.75" hidden="1" customHeight="1">
      <c r="A84" s="93" t="s">
        <v>157</v>
      </c>
      <c r="B84" s="111" t="s">
        <v>94</v>
      </c>
      <c r="C84" s="111">
        <v>12</v>
      </c>
      <c r="D84" s="84" t="s">
        <v>107</v>
      </c>
      <c r="E84" s="111" t="s">
        <v>80</v>
      </c>
      <c r="F84" s="85">
        <f>F85</f>
        <v>0</v>
      </c>
      <c r="G84" s="85">
        <f>G85</f>
        <v>0</v>
      </c>
    </row>
    <row r="85" spans="1:7" ht="60.75" hidden="1" customHeight="1">
      <c r="A85" s="67" t="s">
        <v>158</v>
      </c>
      <c r="B85" s="109" t="s">
        <v>94</v>
      </c>
      <c r="C85" s="109">
        <v>12</v>
      </c>
      <c r="D85" s="110" t="s">
        <v>159</v>
      </c>
      <c r="E85" s="109" t="s">
        <v>80</v>
      </c>
      <c r="F85" s="70">
        <f>F86</f>
        <v>0</v>
      </c>
      <c r="G85" s="70">
        <f>G86</f>
        <v>0</v>
      </c>
    </row>
    <row r="86" spans="1:7" ht="60.75" hidden="1" customHeight="1">
      <c r="A86" s="67" t="s">
        <v>141</v>
      </c>
      <c r="B86" s="109" t="s">
        <v>94</v>
      </c>
      <c r="C86" s="109">
        <v>12</v>
      </c>
      <c r="D86" s="87" t="s">
        <v>160</v>
      </c>
      <c r="E86" s="87">
        <v>244</v>
      </c>
      <c r="F86" s="70">
        <v>0</v>
      </c>
      <c r="G86" s="70">
        <v>0</v>
      </c>
    </row>
    <row r="87" spans="1:7" ht="27" customHeight="1">
      <c r="A87" s="65" t="s">
        <v>161</v>
      </c>
      <c r="B87" s="111" t="s">
        <v>162</v>
      </c>
      <c r="C87" s="111" t="s">
        <v>78</v>
      </c>
      <c r="D87" s="84" t="s">
        <v>79</v>
      </c>
      <c r="E87" s="111" t="s">
        <v>80</v>
      </c>
      <c r="F87" s="85">
        <f>F95</f>
        <v>184.5</v>
      </c>
      <c r="G87" s="85">
        <f>G95</f>
        <v>0</v>
      </c>
    </row>
    <row r="88" spans="1:7" ht="28.5" hidden="1" customHeight="1" thickBot="1">
      <c r="A88" s="65" t="s">
        <v>163</v>
      </c>
      <c r="B88" s="111" t="s">
        <v>162</v>
      </c>
      <c r="C88" s="111" t="s">
        <v>82</v>
      </c>
      <c r="D88" s="84" t="s">
        <v>79</v>
      </c>
      <c r="E88" s="111" t="s">
        <v>80</v>
      </c>
      <c r="F88" s="85"/>
      <c r="G88" s="144">
        <f>G89</f>
        <v>0</v>
      </c>
    </row>
    <row r="89" spans="1:7" ht="63" hidden="1">
      <c r="A89" s="61" t="s">
        <v>474</v>
      </c>
      <c r="B89" s="68" t="s">
        <v>162</v>
      </c>
      <c r="C89" s="68" t="s">
        <v>82</v>
      </c>
      <c r="D89" s="68" t="s">
        <v>164</v>
      </c>
      <c r="E89" s="68" t="s">
        <v>80</v>
      </c>
      <c r="F89" s="91"/>
      <c r="G89" s="91">
        <f>G90</f>
        <v>0</v>
      </c>
    </row>
    <row r="90" spans="1:7" ht="63" hidden="1">
      <c r="A90" s="67" t="s">
        <v>475</v>
      </c>
      <c r="B90" s="109" t="s">
        <v>162</v>
      </c>
      <c r="C90" s="109" t="s">
        <v>82</v>
      </c>
      <c r="D90" s="87" t="s">
        <v>165</v>
      </c>
      <c r="E90" s="109" t="s">
        <v>80</v>
      </c>
      <c r="F90" s="70"/>
      <c r="G90" s="70">
        <f>G91</f>
        <v>0</v>
      </c>
    </row>
    <row r="91" spans="1:7" ht="63" hidden="1">
      <c r="A91" s="67" t="s">
        <v>166</v>
      </c>
      <c r="B91" s="109" t="s">
        <v>162</v>
      </c>
      <c r="C91" s="109" t="s">
        <v>82</v>
      </c>
      <c r="D91" s="87" t="s">
        <v>167</v>
      </c>
      <c r="E91" s="109" t="s">
        <v>80</v>
      </c>
      <c r="F91" s="70"/>
      <c r="G91" s="70">
        <f>G92</f>
        <v>0</v>
      </c>
    </row>
    <row r="92" spans="1:7" ht="47.25" hidden="1">
      <c r="A92" s="67" t="s">
        <v>168</v>
      </c>
      <c r="B92" s="109" t="s">
        <v>162</v>
      </c>
      <c r="C92" s="109" t="s">
        <v>82</v>
      </c>
      <c r="D92" s="87" t="s">
        <v>171</v>
      </c>
      <c r="E92" s="109" t="s">
        <v>80</v>
      </c>
      <c r="F92" s="70"/>
      <c r="G92" s="70">
        <f>G93+G94</f>
        <v>0</v>
      </c>
    </row>
    <row r="93" spans="1:7" ht="31.5" hidden="1">
      <c r="A93" s="67" t="s">
        <v>141</v>
      </c>
      <c r="B93" s="109" t="s">
        <v>162</v>
      </c>
      <c r="C93" s="109" t="s">
        <v>82</v>
      </c>
      <c r="D93" s="87" t="s">
        <v>171</v>
      </c>
      <c r="E93" s="87">
        <v>244</v>
      </c>
      <c r="F93" s="70"/>
      <c r="G93" s="70"/>
    </row>
    <row r="94" spans="1:7" ht="59.25" hidden="1" customHeight="1" thickBot="1">
      <c r="A94" s="67" t="s">
        <v>170</v>
      </c>
      <c r="B94" s="109" t="s">
        <v>162</v>
      </c>
      <c r="C94" s="109" t="s">
        <v>82</v>
      </c>
      <c r="D94" s="87" t="s">
        <v>171</v>
      </c>
      <c r="E94" s="87">
        <v>810</v>
      </c>
      <c r="F94" s="70"/>
      <c r="G94" s="70"/>
    </row>
    <row r="95" spans="1:7" ht="59.25" customHeight="1">
      <c r="A95" s="65" t="s">
        <v>163</v>
      </c>
      <c r="B95" s="111" t="s">
        <v>162</v>
      </c>
      <c r="C95" s="111" t="s">
        <v>82</v>
      </c>
      <c r="D95" s="84" t="s">
        <v>79</v>
      </c>
      <c r="E95" s="111" t="s">
        <v>80</v>
      </c>
      <c r="F95" s="144">
        <f t="shared" ref="F95:G97" si="4">F96</f>
        <v>184.5</v>
      </c>
      <c r="G95" s="70">
        <f t="shared" si="4"/>
        <v>0</v>
      </c>
    </row>
    <row r="96" spans="1:7" ht="59.25" customHeight="1">
      <c r="A96" s="61" t="s">
        <v>463</v>
      </c>
      <c r="B96" s="68" t="s">
        <v>162</v>
      </c>
      <c r="C96" s="68" t="s">
        <v>82</v>
      </c>
      <c r="D96" s="68" t="s">
        <v>164</v>
      </c>
      <c r="E96" s="68" t="s">
        <v>80</v>
      </c>
      <c r="F96" s="91">
        <f t="shared" si="4"/>
        <v>184.5</v>
      </c>
      <c r="G96" s="70">
        <f t="shared" si="4"/>
        <v>0</v>
      </c>
    </row>
    <row r="97" spans="1:9" ht="59.25" customHeight="1">
      <c r="A97" s="67" t="s">
        <v>476</v>
      </c>
      <c r="B97" s="109" t="s">
        <v>162</v>
      </c>
      <c r="C97" s="109" t="s">
        <v>82</v>
      </c>
      <c r="D97" s="87" t="s">
        <v>165</v>
      </c>
      <c r="E97" s="109" t="s">
        <v>80</v>
      </c>
      <c r="F97" s="70">
        <f t="shared" si="4"/>
        <v>184.5</v>
      </c>
      <c r="G97" s="70">
        <f t="shared" si="4"/>
        <v>0</v>
      </c>
      <c r="H97" s="46"/>
      <c r="I97" s="46"/>
    </row>
    <row r="98" spans="1:9" ht="59.25" customHeight="1">
      <c r="A98" s="67" t="s">
        <v>166</v>
      </c>
      <c r="B98" s="109" t="s">
        <v>162</v>
      </c>
      <c r="C98" s="109" t="s">
        <v>82</v>
      </c>
      <c r="D98" s="87" t="s">
        <v>167</v>
      </c>
      <c r="E98" s="109" t="s">
        <v>80</v>
      </c>
      <c r="F98" s="70">
        <f>F99</f>
        <v>184.5</v>
      </c>
      <c r="G98" s="70">
        <f>G99</f>
        <v>0</v>
      </c>
      <c r="H98" s="46"/>
      <c r="I98" s="46"/>
    </row>
    <row r="99" spans="1:9" ht="59.25" customHeight="1">
      <c r="A99" s="67" t="s">
        <v>168</v>
      </c>
      <c r="B99" s="109" t="s">
        <v>162</v>
      </c>
      <c r="C99" s="109" t="s">
        <v>82</v>
      </c>
      <c r="D99" s="87" t="s">
        <v>169</v>
      </c>
      <c r="E99" s="109" t="s">
        <v>80</v>
      </c>
      <c r="F99" s="70">
        <f>F100</f>
        <v>184.5</v>
      </c>
      <c r="G99" s="70">
        <f>G100</f>
        <v>0</v>
      </c>
      <c r="H99" s="46"/>
      <c r="I99" s="46"/>
    </row>
    <row r="100" spans="1:9" ht="59.25" customHeight="1">
      <c r="A100" s="67" t="s">
        <v>141</v>
      </c>
      <c r="B100" s="109" t="s">
        <v>162</v>
      </c>
      <c r="C100" s="109" t="s">
        <v>82</v>
      </c>
      <c r="D100" s="87" t="s">
        <v>169</v>
      </c>
      <c r="E100" s="87">
        <v>244</v>
      </c>
      <c r="F100" s="70">
        <v>184.5</v>
      </c>
      <c r="G100" s="70">
        <v>0</v>
      </c>
      <c r="H100" s="46"/>
      <c r="I100" s="46"/>
    </row>
    <row r="101" spans="1:9" ht="33" customHeight="1">
      <c r="A101" s="65" t="s">
        <v>172</v>
      </c>
      <c r="B101" s="111" t="s">
        <v>162</v>
      </c>
      <c r="C101" s="111" t="s">
        <v>125</v>
      </c>
      <c r="D101" s="84" t="s">
        <v>79</v>
      </c>
      <c r="E101" s="111" t="s">
        <v>80</v>
      </c>
      <c r="F101" s="85">
        <f>F102</f>
        <v>734.1</v>
      </c>
      <c r="G101" s="85">
        <f>G102</f>
        <v>639.70000000000005</v>
      </c>
      <c r="H101" s="46"/>
      <c r="I101" s="46"/>
    </row>
    <row r="102" spans="1:9" ht="75" customHeight="1">
      <c r="A102" s="113" t="s">
        <v>465</v>
      </c>
      <c r="B102" s="62" t="s">
        <v>162</v>
      </c>
      <c r="C102" s="62" t="s">
        <v>125</v>
      </c>
      <c r="D102" s="62" t="s">
        <v>164</v>
      </c>
      <c r="E102" s="62" t="s">
        <v>80</v>
      </c>
      <c r="F102" s="63">
        <f>F103+F111</f>
        <v>734.1</v>
      </c>
      <c r="G102" s="63">
        <f>G103+G111</f>
        <v>639.70000000000005</v>
      </c>
      <c r="H102" s="46"/>
      <c r="I102" s="46"/>
    </row>
    <row r="103" spans="1:9" ht="47.25">
      <c r="A103" s="67" t="s">
        <v>477</v>
      </c>
      <c r="B103" s="109" t="s">
        <v>162</v>
      </c>
      <c r="C103" s="109" t="s">
        <v>125</v>
      </c>
      <c r="D103" s="87" t="s">
        <v>173</v>
      </c>
      <c r="E103" s="109" t="s">
        <v>80</v>
      </c>
      <c r="F103" s="70">
        <f>F104+F124+F125+F126</f>
        <v>378</v>
      </c>
      <c r="G103" s="70">
        <f>G105+G124+G125+G126</f>
        <v>407.6</v>
      </c>
      <c r="H103" s="46"/>
      <c r="I103" s="46"/>
    </row>
    <row r="104" spans="1:9" ht="31.5">
      <c r="A104" s="67" t="s">
        <v>174</v>
      </c>
      <c r="B104" s="109" t="s">
        <v>162</v>
      </c>
      <c r="C104" s="109" t="s">
        <v>125</v>
      </c>
      <c r="D104" s="87" t="s">
        <v>175</v>
      </c>
      <c r="E104" s="109" t="s">
        <v>80</v>
      </c>
      <c r="F104" s="70">
        <f>F105</f>
        <v>378</v>
      </c>
      <c r="G104" s="70">
        <f>G105</f>
        <v>407.6</v>
      </c>
      <c r="H104" s="46"/>
      <c r="I104" s="46"/>
    </row>
    <row r="105" spans="1:9" ht="31.5">
      <c r="A105" s="67" t="s">
        <v>176</v>
      </c>
      <c r="B105" s="109" t="s">
        <v>162</v>
      </c>
      <c r="C105" s="109" t="s">
        <v>125</v>
      </c>
      <c r="D105" s="87" t="s">
        <v>177</v>
      </c>
      <c r="E105" s="109" t="s">
        <v>80</v>
      </c>
      <c r="F105" s="70">
        <f>F106</f>
        <v>378</v>
      </c>
      <c r="G105" s="70">
        <f>G106</f>
        <v>407.6</v>
      </c>
      <c r="H105" s="46"/>
      <c r="I105" s="46"/>
    </row>
    <row r="106" spans="1:9" ht="51.75" customHeight="1">
      <c r="A106" s="67" t="s">
        <v>141</v>
      </c>
      <c r="B106" s="109" t="s">
        <v>162</v>
      </c>
      <c r="C106" s="109" t="s">
        <v>125</v>
      </c>
      <c r="D106" s="87" t="s">
        <v>177</v>
      </c>
      <c r="E106" s="87">
        <v>244</v>
      </c>
      <c r="F106" s="70">
        <v>378</v>
      </c>
      <c r="G106" s="70">
        <v>407.6</v>
      </c>
      <c r="H106" s="46"/>
      <c r="I106" s="46"/>
    </row>
    <row r="107" spans="1:9" ht="31.5">
      <c r="A107" s="67" t="s">
        <v>467</v>
      </c>
      <c r="B107" s="109" t="s">
        <v>162</v>
      </c>
      <c r="C107" s="109" t="s">
        <v>125</v>
      </c>
      <c r="D107" s="87" t="s">
        <v>178</v>
      </c>
      <c r="E107" s="109" t="s">
        <v>80</v>
      </c>
      <c r="F107" s="70"/>
      <c r="G107" s="70">
        <f>G108</f>
        <v>0</v>
      </c>
      <c r="H107" s="46"/>
      <c r="I107" s="46"/>
    </row>
    <row r="108" spans="1:9" ht="31.5">
      <c r="A108" s="67" t="s">
        <v>179</v>
      </c>
      <c r="B108" s="109" t="s">
        <v>162</v>
      </c>
      <c r="C108" s="109" t="s">
        <v>125</v>
      </c>
      <c r="D108" s="87" t="s">
        <v>180</v>
      </c>
      <c r="E108" s="109" t="s">
        <v>80</v>
      </c>
      <c r="F108" s="70"/>
      <c r="G108" s="70">
        <f>G109</f>
        <v>0</v>
      </c>
      <c r="H108" s="46"/>
      <c r="I108" s="46"/>
    </row>
    <row r="109" spans="1:9" ht="15.75">
      <c r="A109" s="67" t="s">
        <v>181</v>
      </c>
      <c r="B109" s="109" t="s">
        <v>162</v>
      </c>
      <c r="C109" s="109" t="s">
        <v>125</v>
      </c>
      <c r="D109" s="87" t="s">
        <v>182</v>
      </c>
      <c r="E109" s="109" t="s">
        <v>80</v>
      </c>
      <c r="F109" s="70"/>
      <c r="G109" s="70">
        <f>G110</f>
        <v>0</v>
      </c>
      <c r="H109" s="46"/>
      <c r="I109" s="46"/>
    </row>
    <row r="110" spans="1:9" ht="31.5">
      <c r="A110" s="67" t="s">
        <v>141</v>
      </c>
      <c r="B110" s="109" t="s">
        <v>162</v>
      </c>
      <c r="C110" s="109" t="s">
        <v>125</v>
      </c>
      <c r="D110" s="87" t="s">
        <v>182</v>
      </c>
      <c r="E110" s="87">
        <v>244</v>
      </c>
      <c r="F110" s="70"/>
      <c r="G110" s="70"/>
      <c r="H110" s="46"/>
      <c r="I110" s="46"/>
    </row>
    <row r="111" spans="1:9" ht="31.5">
      <c r="A111" s="67" t="s">
        <v>478</v>
      </c>
      <c r="B111" s="109" t="s">
        <v>162</v>
      </c>
      <c r="C111" s="109" t="s">
        <v>125</v>
      </c>
      <c r="D111" s="87" t="s">
        <v>183</v>
      </c>
      <c r="E111" s="109" t="s">
        <v>80</v>
      </c>
      <c r="F111" s="70">
        <f>F112</f>
        <v>356.1</v>
      </c>
      <c r="G111" s="70">
        <f>G112</f>
        <v>232.1</v>
      </c>
      <c r="H111" s="46"/>
      <c r="I111" s="64"/>
    </row>
    <row r="112" spans="1:9" ht="47.25">
      <c r="A112" s="67" t="s">
        <v>184</v>
      </c>
      <c r="B112" s="109" t="s">
        <v>162</v>
      </c>
      <c r="C112" s="109" t="s">
        <v>125</v>
      </c>
      <c r="D112" s="87" t="s">
        <v>185</v>
      </c>
      <c r="E112" s="109" t="s">
        <v>80</v>
      </c>
      <c r="F112" s="70">
        <f>F119+F121</f>
        <v>356.1</v>
      </c>
      <c r="G112" s="70">
        <f>G119+G121</f>
        <v>232.1</v>
      </c>
      <c r="H112" s="46"/>
      <c r="I112" s="46"/>
    </row>
    <row r="113" spans="1:7" ht="24" customHeight="1">
      <c r="A113" s="67" t="s">
        <v>186</v>
      </c>
      <c r="B113" s="109" t="s">
        <v>162</v>
      </c>
      <c r="C113" s="109" t="s">
        <v>125</v>
      </c>
      <c r="D113" s="87" t="s">
        <v>187</v>
      </c>
      <c r="E113" s="109" t="s">
        <v>80</v>
      </c>
      <c r="F113" s="70"/>
      <c r="G113" s="70"/>
    </row>
    <row r="114" spans="1:7" ht="42" customHeight="1">
      <c r="A114" s="67" t="s">
        <v>141</v>
      </c>
      <c r="B114" s="109" t="s">
        <v>162</v>
      </c>
      <c r="C114" s="109" t="s">
        <v>125</v>
      </c>
      <c r="D114" s="87" t="s">
        <v>187</v>
      </c>
      <c r="E114" s="109" t="s">
        <v>121</v>
      </c>
      <c r="F114" s="70"/>
      <c r="G114" s="70"/>
    </row>
    <row r="115" spans="1:7" ht="31.5" customHeight="1">
      <c r="A115" s="67" t="s">
        <v>188</v>
      </c>
      <c r="B115" s="109" t="s">
        <v>162</v>
      </c>
      <c r="C115" s="109" t="s">
        <v>125</v>
      </c>
      <c r="D115" s="87" t="s">
        <v>189</v>
      </c>
      <c r="E115" s="109" t="s">
        <v>80</v>
      </c>
      <c r="F115" s="70">
        <f>F116</f>
        <v>0</v>
      </c>
      <c r="G115" s="70">
        <f>G116</f>
        <v>0</v>
      </c>
    </row>
    <row r="116" spans="1:7" ht="39.75" customHeight="1">
      <c r="A116" s="67" t="s">
        <v>141</v>
      </c>
      <c r="B116" s="109" t="s">
        <v>162</v>
      </c>
      <c r="C116" s="109" t="s">
        <v>125</v>
      </c>
      <c r="D116" s="87" t="s">
        <v>189</v>
      </c>
      <c r="E116" s="87">
        <v>244</v>
      </c>
      <c r="F116" s="70"/>
      <c r="G116" s="70"/>
    </row>
    <row r="117" spans="1:7" ht="46.5" customHeight="1">
      <c r="A117" s="67" t="s">
        <v>190</v>
      </c>
      <c r="B117" s="109" t="s">
        <v>162</v>
      </c>
      <c r="C117" s="109" t="s">
        <v>125</v>
      </c>
      <c r="D117" s="87" t="s">
        <v>191</v>
      </c>
      <c r="E117" s="109" t="s">
        <v>80</v>
      </c>
      <c r="F117" s="70">
        <f>F118</f>
        <v>0</v>
      </c>
      <c r="G117" s="70">
        <f>G118</f>
        <v>0</v>
      </c>
    </row>
    <row r="118" spans="1:7" ht="42" customHeight="1">
      <c r="A118" s="67" t="s">
        <v>141</v>
      </c>
      <c r="B118" s="109" t="s">
        <v>162</v>
      </c>
      <c r="C118" s="109" t="s">
        <v>125</v>
      </c>
      <c r="D118" s="87" t="s">
        <v>191</v>
      </c>
      <c r="E118" s="87">
        <v>244</v>
      </c>
      <c r="F118" s="70"/>
      <c r="G118" s="70"/>
    </row>
    <row r="119" spans="1:7" ht="31.5">
      <c r="A119" s="67" t="s">
        <v>192</v>
      </c>
      <c r="B119" s="109" t="s">
        <v>162</v>
      </c>
      <c r="C119" s="109" t="s">
        <v>125</v>
      </c>
      <c r="D119" s="87" t="s">
        <v>193</v>
      </c>
      <c r="E119" s="109" t="s">
        <v>80</v>
      </c>
      <c r="F119" s="70">
        <f>F120</f>
        <v>200</v>
      </c>
      <c r="G119" s="70">
        <f>G120</f>
        <v>200</v>
      </c>
    </row>
    <row r="120" spans="1:7" ht="42.75" customHeight="1">
      <c r="A120" s="67" t="s">
        <v>141</v>
      </c>
      <c r="B120" s="109" t="s">
        <v>162</v>
      </c>
      <c r="C120" s="109" t="s">
        <v>125</v>
      </c>
      <c r="D120" s="87" t="s">
        <v>193</v>
      </c>
      <c r="E120" s="87">
        <v>244</v>
      </c>
      <c r="F120" s="70">
        <v>200</v>
      </c>
      <c r="G120" s="70">
        <v>200</v>
      </c>
    </row>
    <row r="121" spans="1:7" ht="71.25" customHeight="1">
      <c r="A121" s="67" t="s">
        <v>479</v>
      </c>
      <c r="B121" s="109" t="s">
        <v>162</v>
      </c>
      <c r="C121" s="109" t="s">
        <v>125</v>
      </c>
      <c r="D121" s="87" t="s">
        <v>245</v>
      </c>
      <c r="E121" s="109" t="s">
        <v>80</v>
      </c>
      <c r="F121" s="70">
        <f>F122</f>
        <v>156.1</v>
      </c>
      <c r="G121" s="70">
        <f>G122</f>
        <v>32.1</v>
      </c>
    </row>
    <row r="122" spans="1:7" ht="33.75" customHeight="1">
      <c r="A122" s="67" t="s">
        <v>246</v>
      </c>
      <c r="B122" s="109" t="s">
        <v>162</v>
      </c>
      <c r="C122" s="109" t="s">
        <v>125</v>
      </c>
      <c r="D122" s="87" t="s">
        <v>247</v>
      </c>
      <c r="E122" s="109" t="s">
        <v>80</v>
      </c>
      <c r="F122" s="70">
        <f>F123</f>
        <v>156.1</v>
      </c>
      <c r="G122" s="70">
        <f>G123</f>
        <v>32.1</v>
      </c>
    </row>
    <row r="123" spans="1:7" ht="42.75" customHeight="1">
      <c r="A123" s="67" t="s">
        <v>141</v>
      </c>
      <c r="B123" s="109" t="s">
        <v>162</v>
      </c>
      <c r="C123" s="109" t="s">
        <v>125</v>
      </c>
      <c r="D123" s="87" t="s">
        <v>247</v>
      </c>
      <c r="E123" s="109">
        <v>244</v>
      </c>
      <c r="F123" s="70">
        <v>156.1</v>
      </c>
      <c r="G123" s="70">
        <v>32.1</v>
      </c>
    </row>
    <row r="124" spans="1:7" ht="42.75" hidden="1" customHeight="1">
      <c r="A124" s="67" t="s">
        <v>188</v>
      </c>
      <c r="B124" s="109" t="s">
        <v>162</v>
      </c>
      <c r="C124" s="109" t="s">
        <v>125</v>
      </c>
      <c r="D124" s="87" t="s">
        <v>189</v>
      </c>
      <c r="E124" s="109" t="s">
        <v>121</v>
      </c>
      <c r="F124" s="70">
        <v>0</v>
      </c>
      <c r="G124" s="70">
        <v>0</v>
      </c>
    </row>
    <row r="125" spans="1:7" ht="42.75" hidden="1" customHeight="1">
      <c r="A125" s="67" t="s">
        <v>248</v>
      </c>
      <c r="B125" s="109" t="s">
        <v>162</v>
      </c>
      <c r="C125" s="109" t="s">
        <v>125</v>
      </c>
      <c r="D125" s="87" t="s">
        <v>191</v>
      </c>
      <c r="E125" s="109" t="s">
        <v>121</v>
      </c>
      <c r="F125" s="70">
        <v>0</v>
      </c>
      <c r="G125" s="70">
        <v>0</v>
      </c>
    </row>
    <row r="126" spans="1:7" ht="42.75" hidden="1" customHeight="1">
      <c r="A126" s="67" t="s">
        <v>249</v>
      </c>
      <c r="B126" s="109" t="s">
        <v>162</v>
      </c>
      <c r="C126" s="109" t="s">
        <v>125</v>
      </c>
      <c r="D126" s="87" t="s">
        <v>250</v>
      </c>
      <c r="E126" s="109" t="s">
        <v>121</v>
      </c>
      <c r="F126" s="70">
        <v>0</v>
      </c>
      <c r="G126" s="70">
        <v>0</v>
      </c>
    </row>
    <row r="127" spans="1:7" ht="42.75" hidden="1" customHeight="1">
      <c r="A127" s="67" t="s">
        <v>246</v>
      </c>
      <c r="B127" s="109" t="s">
        <v>162</v>
      </c>
      <c r="C127" s="109" t="s">
        <v>125</v>
      </c>
      <c r="D127" s="87" t="s">
        <v>247</v>
      </c>
      <c r="E127" s="109" t="s">
        <v>121</v>
      </c>
      <c r="F127" s="70">
        <v>0</v>
      </c>
      <c r="G127" s="70">
        <v>0</v>
      </c>
    </row>
    <row r="128" spans="1:7" ht="31.5" customHeight="1">
      <c r="A128" s="65" t="s">
        <v>194</v>
      </c>
      <c r="B128" s="111" t="s">
        <v>195</v>
      </c>
      <c r="C128" s="111" t="s">
        <v>78</v>
      </c>
      <c r="D128" s="84" t="s">
        <v>79</v>
      </c>
      <c r="E128" s="111" t="s">
        <v>80</v>
      </c>
      <c r="F128" s="85">
        <f>F129</f>
        <v>760.9</v>
      </c>
      <c r="G128" s="85">
        <f>G129</f>
        <v>726.5</v>
      </c>
    </row>
    <row r="129" spans="1:7" ht="66" customHeight="1">
      <c r="A129" s="61" t="s">
        <v>469</v>
      </c>
      <c r="B129" s="62" t="s">
        <v>195</v>
      </c>
      <c r="C129" s="62" t="s">
        <v>77</v>
      </c>
      <c r="D129" s="62" t="s">
        <v>196</v>
      </c>
      <c r="E129" s="62" t="s">
        <v>80</v>
      </c>
      <c r="F129" s="63">
        <f>F130</f>
        <v>760.9</v>
      </c>
      <c r="G129" s="63">
        <f>G130</f>
        <v>726.5</v>
      </c>
    </row>
    <row r="130" spans="1:7" ht="36.75" customHeight="1">
      <c r="A130" s="67" t="s">
        <v>197</v>
      </c>
      <c r="B130" s="109" t="s">
        <v>195</v>
      </c>
      <c r="C130" s="109" t="s">
        <v>77</v>
      </c>
      <c r="D130" s="87" t="s">
        <v>198</v>
      </c>
      <c r="E130" s="109" t="s">
        <v>80</v>
      </c>
      <c r="F130" s="70">
        <f>F131+F136</f>
        <v>760.9</v>
      </c>
      <c r="G130" s="70">
        <f>G131+G136</f>
        <v>726.5</v>
      </c>
    </row>
    <row r="131" spans="1:7" ht="38.25" customHeight="1">
      <c r="A131" s="67" t="s">
        <v>199</v>
      </c>
      <c r="B131" s="109" t="s">
        <v>195</v>
      </c>
      <c r="C131" s="109" t="s">
        <v>77</v>
      </c>
      <c r="D131" s="87" t="s">
        <v>200</v>
      </c>
      <c r="E131" s="109" t="s">
        <v>80</v>
      </c>
      <c r="F131" s="70">
        <f>F132</f>
        <v>755</v>
      </c>
      <c r="G131" s="70">
        <f>G132</f>
        <v>720.6</v>
      </c>
    </row>
    <row r="132" spans="1:7" ht="47.25">
      <c r="A132" s="67" t="s">
        <v>201</v>
      </c>
      <c r="B132" s="109" t="s">
        <v>195</v>
      </c>
      <c r="C132" s="109" t="s">
        <v>77</v>
      </c>
      <c r="D132" s="87" t="s">
        <v>202</v>
      </c>
      <c r="E132" s="109" t="s">
        <v>80</v>
      </c>
      <c r="F132" s="70">
        <f>F134+F135</f>
        <v>755</v>
      </c>
      <c r="G132" s="70">
        <f>G134+G135</f>
        <v>720.6</v>
      </c>
    </row>
    <row r="133" spans="1:7" ht="34.5" customHeight="1">
      <c r="A133" s="67" t="s">
        <v>203</v>
      </c>
      <c r="B133" s="109" t="s">
        <v>195</v>
      </c>
      <c r="C133" s="109" t="s">
        <v>77</v>
      </c>
      <c r="D133" s="87" t="s">
        <v>202</v>
      </c>
      <c r="E133" s="109" t="s">
        <v>204</v>
      </c>
      <c r="F133" s="70">
        <f>F134+F135</f>
        <v>755</v>
      </c>
      <c r="G133" s="70">
        <f>G134+G135</f>
        <v>720.6</v>
      </c>
    </row>
    <row r="134" spans="1:7" ht="35.25" customHeight="1">
      <c r="A134" s="67" t="s">
        <v>205</v>
      </c>
      <c r="B134" s="109" t="s">
        <v>195</v>
      </c>
      <c r="C134" s="109" t="s">
        <v>77</v>
      </c>
      <c r="D134" s="87" t="s">
        <v>202</v>
      </c>
      <c r="E134" s="87">
        <v>111</v>
      </c>
      <c r="F134" s="70">
        <v>527</v>
      </c>
      <c r="G134" s="76">
        <v>503</v>
      </c>
    </row>
    <row r="135" spans="1:7" ht="57" customHeight="1">
      <c r="A135" s="67" t="s">
        <v>206</v>
      </c>
      <c r="B135" s="109" t="s">
        <v>195</v>
      </c>
      <c r="C135" s="109" t="s">
        <v>77</v>
      </c>
      <c r="D135" s="87" t="s">
        <v>202</v>
      </c>
      <c r="E135" s="87">
        <v>119</v>
      </c>
      <c r="F135" s="70">
        <v>228</v>
      </c>
      <c r="G135" s="70">
        <v>217.6</v>
      </c>
    </row>
    <row r="136" spans="1:7" ht="55.5" customHeight="1">
      <c r="A136" s="67" t="s">
        <v>207</v>
      </c>
      <c r="B136" s="109" t="s">
        <v>195</v>
      </c>
      <c r="C136" s="109" t="s">
        <v>77</v>
      </c>
      <c r="D136" s="87" t="s">
        <v>208</v>
      </c>
      <c r="E136" s="109" t="s">
        <v>80</v>
      </c>
      <c r="F136" s="70">
        <f>F137+F138</f>
        <v>5.9</v>
      </c>
      <c r="G136" s="70">
        <f>G137+G138</f>
        <v>5.9</v>
      </c>
    </row>
    <row r="137" spans="1:7" ht="36" customHeight="1">
      <c r="A137" s="67" t="s">
        <v>141</v>
      </c>
      <c r="B137" s="109" t="s">
        <v>195</v>
      </c>
      <c r="C137" s="109" t="s">
        <v>77</v>
      </c>
      <c r="D137" s="87" t="s">
        <v>208</v>
      </c>
      <c r="E137" s="87">
        <v>244</v>
      </c>
      <c r="F137" s="70">
        <v>0</v>
      </c>
      <c r="G137" s="70">
        <v>0</v>
      </c>
    </row>
    <row r="138" spans="1:7" ht="38.25" customHeight="1">
      <c r="A138" s="67" t="s">
        <v>103</v>
      </c>
      <c r="B138" s="109" t="s">
        <v>195</v>
      </c>
      <c r="C138" s="109" t="s">
        <v>77</v>
      </c>
      <c r="D138" s="87" t="s">
        <v>208</v>
      </c>
      <c r="E138" s="87">
        <v>851</v>
      </c>
      <c r="F138" s="70">
        <v>5.9</v>
      </c>
      <c r="G138" s="70">
        <v>5.9</v>
      </c>
    </row>
    <row r="139" spans="1:7" ht="23.25" customHeight="1">
      <c r="A139" s="65" t="s">
        <v>209</v>
      </c>
      <c r="B139" s="111">
        <v>10</v>
      </c>
      <c r="C139" s="111" t="s">
        <v>78</v>
      </c>
      <c r="D139" s="84" t="s">
        <v>79</v>
      </c>
      <c r="E139" s="111" t="s">
        <v>80</v>
      </c>
      <c r="F139" s="85">
        <f>F140+F145</f>
        <v>460.2</v>
      </c>
      <c r="G139" s="85">
        <f>G140+G145</f>
        <v>460.2</v>
      </c>
    </row>
    <row r="140" spans="1:7" s="86" customFormat="1" ht="23.45" customHeight="1">
      <c r="A140" s="65" t="s">
        <v>210</v>
      </c>
      <c r="B140" s="111">
        <v>10</v>
      </c>
      <c r="C140" s="111" t="s">
        <v>77</v>
      </c>
      <c r="D140" s="84" t="s">
        <v>79</v>
      </c>
      <c r="E140" s="111" t="s">
        <v>80</v>
      </c>
      <c r="F140" s="85">
        <f t="shared" ref="F140:G143" si="5">F141</f>
        <v>460.2</v>
      </c>
      <c r="G140" s="85">
        <f t="shared" si="5"/>
        <v>460.2</v>
      </c>
    </row>
    <row r="141" spans="1:7" ht="27" customHeight="1">
      <c r="A141" s="67" t="s">
        <v>136</v>
      </c>
      <c r="B141" s="109">
        <v>10</v>
      </c>
      <c r="C141" s="109" t="s">
        <v>77</v>
      </c>
      <c r="D141" s="87" t="s">
        <v>137</v>
      </c>
      <c r="E141" s="109" t="s">
        <v>80</v>
      </c>
      <c r="F141" s="70">
        <f t="shared" si="5"/>
        <v>460.2</v>
      </c>
      <c r="G141" s="70">
        <f t="shared" si="5"/>
        <v>460.2</v>
      </c>
    </row>
    <row r="142" spans="1:7" ht="30" customHeight="1">
      <c r="A142" s="67" t="s">
        <v>157</v>
      </c>
      <c r="B142" s="109">
        <v>10</v>
      </c>
      <c r="C142" s="109" t="s">
        <v>77</v>
      </c>
      <c r="D142" s="87" t="s">
        <v>107</v>
      </c>
      <c r="E142" s="109" t="s">
        <v>80</v>
      </c>
      <c r="F142" s="70">
        <f t="shared" si="5"/>
        <v>460.2</v>
      </c>
      <c r="G142" s="70">
        <f t="shared" si="5"/>
        <v>460.2</v>
      </c>
    </row>
    <row r="143" spans="1:7" ht="39.75" customHeight="1">
      <c r="A143" s="97" t="s">
        <v>211</v>
      </c>
      <c r="B143" s="109">
        <v>10</v>
      </c>
      <c r="C143" s="109" t="s">
        <v>77</v>
      </c>
      <c r="D143" s="87" t="s">
        <v>212</v>
      </c>
      <c r="E143" s="109" t="s">
        <v>80</v>
      </c>
      <c r="F143" s="70">
        <f t="shared" si="5"/>
        <v>460.2</v>
      </c>
      <c r="G143" s="70">
        <f t="shared" si="5"/>
        <v>460.2</v>
      </c>
    </row>
    <row r="144" spans="1:7" ht="34.5" customHeight="1">
      <c r="A144" s="97" t="s">
        <v>213</v>
      </c>
      <c r="B144" s="114">
        <v>10</v>
      </c>
      <c r="C144" s="109" t="s">
        <v>77</v>
      </c>
      <c r="D144" s="115" t="s">
        <v>212</v>
      </c>
      <c r="E144" s="115">
        <v>312</v>
      </c>
      <c r="F144" s="103">
        <v>460.2</v>
      </c>
      <c r="G144" s="70">
        <v>460.2</v>
      </c>
    </row>
    <row r="145" spans="1:7" ht="34.5" hidden="1" customHeight="1" thickBot="1">
      <c r="A145" s="93" t="s">
        <v>214</v>
      </c>
      <c r="B145" s="116" t="s">
        <v>215</v>
      </c>
      <c r="C145" s="111" t="s">
        <v>125</v>
      </c>
      <c r="D145" s="117" t="s">
        <v>79</v>
      </c>
      <c r="E145" s="116" t="s">
        <v>80</v>
      </c>
      <c r="F145" s="85">
        <f t="shared" ref="F145:G147" si="6">F146</f>
        <v>0</v>
      </c>
      <c r="G145" s="70">
        <f t="shared" si="6"/>
        <v>0</v>
      </c>
    </row>
    <row r="146" spans="1:7" ht="34.5" hidden="1" customHeight="1" thickBot="1">
      <c r="A146" s="97" t="s">
        <v>216</v>
      </c>
      <c r="B146" s="114" t="s">
        <v>215</v>
      </c>
      <c r="C146" s="109" t="s">
        <v>125</v>
      </c>
      <c r="D146" s="115" t="s">
        <v>137</v>
      </c>
      <c r="E146" s="114" t="s">
        <v>80</v>
      </c>
      <c r="F146" s="70">
        <f t="shared" si="6"/>
        <v>0</v>
      </c>
      <c r="G146" s="70">
        <f t="shared" si="6"/>
        <v>0</v>
      </c>
    </row>
    <row r="147" spans="1:7" ht="34.5" hidden="1" customHeight="1" thickBot="1">
      <c r="A147" s="97" t="s">
        <v>157</v>
      </c>
      <c r="B147" s="114" t="s">
        <v>215</v>
      </c>
      <c r="C147" s="109" t="s">
        <v>125</v>
      </c>
      <c r="D147" s="115" t="s">
        <v>107</v>
      </c>
      <c r="E147" s="114" t="s">
        <v>80</v>
      </c>
      <c r="F147" s="70">
        <f t="shared" si="6"/>
        <v>0</v>
      </c>
      <c r="G147" s="70">
        <f t="shared" si="6"/>
        <v>0</v>
      </c>
    </row>
    <row r="148" spans="1:7" ht="34.5" hidden="1" customHeight="1" thickBot="1">
      <c r="A148" s="97" t="s">
        <v>217</v>
      </c>
      <c r="B148" s="114" t="s">
        <v>215</v>
      </c>
      <c r="C148" s="109" t="s">
        <v>125</v>
      </c>
      <c r="D148" s="115" t="s">
        <v>218</v>
      </c>
      <c r="E148" s="114" t="s">
        <v>219</v>
      </c>
      <c r="F148" s="70"/>
      <c r="G148" s="70"/>
    </row>
    <row r="149" spans="1:7" ht="34.5" hidden="1" customHeight="1">
      <c r="A149" s="145" t="s">
        <v>214</v>
      </c>
      <c r="B149" s="116" t="s">
        <v>215</v>
      </c>
      <c r="C149" s="111" t="s">
        <v>77</v>
      </c>
      <c r="D149" s="117" t="s">
        <v>123</v>
      </c>
      <c r="E149" s="116" t="s">
        <v>80</v>
      </c>
      <c r="F149" s="85">
        <f t="shared" ref="F149:G151" si="7">F150</f>
        <v>0</v>
      </c>
      <c r="G149" s="85">
        <f t="shared" si="7"/>
        <v>0</v>
      </c>
    </row>
    <row r="150" spans="1:7" ht="34.5" hidden="1" customHeight="1">
      <c r="A150" s="97" t="s">
        <v>230</v>
      </c>
      <c r="B150" s="114" t="s">
        <v>215</v>
      </c>
      <c r="C150" s="109" t="s">
        <v>77</v>
      </c>
      <c r="D150" s="115" t="s">
        <v>137</v>
      </c>
      <c r="E150" s="114" t="s">
        <v>80</v>
      </c>
      <c r="F150" s="70">
        <f t="shared" si="7"/>
        <v>0</v>
      </c>
      <c r="G150" s="70">
        <f t="shared" si="7"/>
        <v>0</v>
      </c>
    </row>
    <row r="151" spans="1:7" ht="34.5" hidden="1" customHeight="1">
      <c r="A151" s="97" t="s">
        <v>251</v>
      </c>
      <c r="B151" s="114" t="s">
        <v>215</v>
      </c>
      <c r="C151" s="109" t="s">
        <v>77</v>
      </c>
      <c r="D151" s="115" t="s">
        <v>107</v>
      </c>
      <c r="E151" s="114" t="s">
        <v>80</v>
      </c>
      <c r="F151" s="70">
        <f t="shared" si="7"/>
        <v>0</v>
      </c>
      <c r="G151" s="70">
        <f t="shared" si="7"/>
        <v>0</v>
      </c>
    </row>
    <row r="152" spans="1:7" ht="33" hidden="1" customHeight="1">
      <c r="A152" s="97" t="s">
        <v>213</v>
      </c>
      <c r="B152" s="114" t="s">
        <v>215</v>
      </c>
      <c r="C152" s="109" t="s">
        <v>77</v>
      </c>
      <c r="D152" s="115" t="s">
        <v>218</v>
      </c>
      <c r="E152" s="114" t="s">
        <v>219</v>
      </c>
      <c r="F152" s="70">
        <v>0</v>
      </c>
      <c r="G152" s="70">
        <v>0</v>
      </c>
    </row>
    <row r="153" spans="1:7" ht="33" hidden="1" customHeight="1">
      <c r="A153" s="93" t="s">
        <v>227</v>
      </c>
      <c r="B153" s="116" t="s">
        <v>228</v>
      </c>
      <c r="C153" s="111" t="s">
        <v>78</v>
      </c>
      <c r="D153" s="117" t="s">
        <v>79</v>
      </c>
      <c r="E153" s="116" t="s">
        <v>80</v>
      </c>
      <c r="F153" s="85">
        <f t="shared" ref="F153:G157" si="8">F154</f>
        <v>0</v>
      </c>
      <c r="G153" s="85">
        <f t="shared" si="8"/>
        <v>0</v>
      </c>
    </row>
    <row r="154" spans="1:7" ht="34.5" hidden="1" customHeight="1">
      <c r="A154" s="97" t="s">
        <v>229</v>
      </c>
      <c r="B154" s="114" t="s">
        <v>228</v>
      </c>
      <c r="C154" s="109" t="s">
        <v>77</v>
      </c>
      <c r="D154" s="115" t="s">
        <v>79</v>
      </c>
      <c r="E154" s="114" t="s">
        <v>80</v>
      </c>
      <c r="F154" s="70">
        <f t="shared" si="8"/>
        <v>0</v>
      </c>
      <c r="G154" s="70">
        <f t="shared" si="8"/>
        <v>0</v>
      </c>
    </row>
    <row r="155" spans="1:7" ht="0.75" customHeight="1">
      <c r="A155" s="97" t="s">
        <v>230</v>
      </c>
      <c r="B155" s="114" t="s">
        <v>228</v>
      </c>
      <c r="C155" s="109" t="s">
        <v>77</v>
      </c>
      <c r="D155" s="115" t="s">
        <v>107</v>
      </c>
      <c r="E155" s="114" t="s">
        <v>80</v>
      </c>
      <c r="F155" s="70">
        <f t="shared" si="8"/>
        <v>0</v>
      </c>
      <c r="G155" s="70">
        <f t="shared" si="8"/>
        <v>0</v>
      </c>
    </row>
    <row r="156" spans="1:7" ht="33.75" hidden="1" customHeight="1">
      <c r="A156" s="97" t="s">
        <v>231</v>
      </c>
      <c r="B156" s="114" t="s">
        <v>228</v>
      </c>
      <c r="C156" s="109" t="s">
        <v>77</v>
      </c>
      <c r="D156" s="115" t="s">
        <v>232</v>
      </c>
      <c r="E156" s="114" t="s">
        <v>80</v>
      </c>
      <c r="F156" s="70">
        <f t="shared" si="8"/>
        <v>0</v>
      </c>
      <c r="G156" s="70">
        <f t="shared" si="8"/>
        <v>0</v>
      </c>
    </row>
    <row r="157" spans="1:7" ht="34.5" hidden="1" customHeight="1">
      <c r="A157" s="97" t="s">
        <v>233</v>
      </c>
      <c r="B157" s="114" t="s">
        <v>228</v>
      </c>
      <c r="C157" s="109" t="s">
        <v>77</v>
      </c>
      <c r="D157" s="115" t="s">
        <v>234</v>
      </c>
      <c r="E157" s="114" t="s">
        <v>80</v>
      </c>
      <c r="F157" s="70">
        <f t="shared" si="8"/>
        <v>0</v>
      </c>
      <c r="G157" s="70">
        <f t="shared" si="8"/>
        <v>0</v>
      </c>
    </row>
    <row r="158" spans="1:7" ht="34.5" hidden="1" customHeight="1">
      <c r="A158" s="97" t="s">
        <v>141</v>
      </c>
      <c r="B158" s="114" t="s">
        <v>228</v>
      </c>
      <c r="C158" s="109" t="s">
        <v>77</v>
      </c>
      <c r="D158" s="115" t="s">
        <v>234</v>
      </c>
      <c r="E158" s="114" t="s">
        <v>121</v>
      </c>
      <c r="F158" s="70">
        <v>0</v>
      </c>
      <c r="G158" s="70">
        <v>0</v>
      </c>
    </row>
    <row r="159" spans="1:7" ht="57" customHeight="1">
      <c r="A159" s="93" t="s">
        <v>220</v>
      </c>
      <c r="B159" s="116" t="s">
        <v>221</v>
      </c>
      <c r="C159" s="111" t="s">
        <v>78</v>
      </c>
      <c r="D159" s="117" t="s">
        <v>79</v>
      </c>
      <c r="E159" s="116" t="s">
        <v>80</v>
      </c>
      <c r="F159" s="85">
        <f>F160</f>
        <v>289.2</v>
      </c>
      <c r="G159" s="85">
        <f>G160</f>
        <v>289.2</v>
      </c>
    </row>
    <row r="160" spans="1:7" ht="23.25" customHeight="1">
      <c r="A160" s="67" t="s">
        <v>222</v>
      </c>
      <c r="B160" s="109" t="s">
        <v>221</v>
      </c>
      <c r="C160" s="109" t="s">
        <v>125</v>
      </c>
      <c r="D160" s="87" t="s">
        <v>79</v>
      </c>
      <c r="E160" s="109" t="s">
        <v>80</v>
      </c>
      <c r="F160" s="70">
        <f t="shared" ref="F160:G163" si="9">F161</f>
        <v>289.2</v>
      </c>
      <c r="G160" s="70">
        <f t="shared" si="9"/>
        <v>289.2</v>
      </c>
    </row>
    <row r="161" spans="1:7" ht="21.75" customHeight="1">
      <c r="A161" s="97" t="s">
        <v>223</v>
      </c>
      <c r="B161" s="114" t="s">
        <v>221</v>
      </c>
      <c r="C161" s="109" t="s">
        <v>125</v>
      </c>
      <c r="D161" s="115" t="s">
        <v>137</v>
      </c>
      <c r="E161" s="109" t="s">
        <v>80</v>
      </c>
      <c r="F161" s="70">
        <f t="shared" si="9"/>
        <v>289.2</v>
      </c>
      <c r="G161" s="70">
        <f t="shared" si="9"/>
        <v>289.2</v>
      </c>
    </row>
    <row r="162" spans="1:7" ht="23.25" customHeight="1">
      <c r="A162" s="97" t="s">
        <v>157</v>
      </c>
      <c r="B162" s="114" t="s">
        <v>221</v>
      </c>
      <c r="C162" s="109" t="s">
        <v>125</v>
      </c>
      <c r="D162" s="115" t="s">
        <v>107</v>
      </c>
      <c r="E162" s="109" t="s">
        <v>80</v>
      </c>
      <c r="F162" s="70">
        <f t="shared" si="9"/>
        <v>289.2</v>
      </c>
      <c r="G162" s="70">
        <f t="shared" si="9"/>
        <v>289.2</v>
      </c>
    </row>
    <row r="163" spans="1:7" ht="89.25" customHeight="1">
      <c r="A163" s="97" t="s">
        <v>224</v>
      </c>
      <c r="B163" s="114" t="s">
        <v>221</v>
      </c>
      <c r="C163" s="109" t="s">
        <v>125</v>
      </c>
      <c r="D163" s="110" t="s">
        <v>225</v>
      </c>
      <c r="E163" s="109" t="s">
        <v>80</v>
      </c>
      <c r="F163" s="70">
        <f t="shared" si="9"/>
        <v>289.2</v>
      </c>
      <c r="G163" s="70">
        <f t="shared" si="9"/>
        <v>289.2</v>
      </c>
    </row>
    <row r="164" spans="1:7" ht="35.25" customHeight="1">
      <c r="A164" s="97" t="s">
        <v>226</v>
      </c>
      <c r="B164" s="114" t="s">
        <v>221</v>
      </c>
      <c r="C164" s="109" t="s">
        <v>125</v>
      </c>
      <c r="D164" s="115" t="s">
        <v>225</v>
      </c>
      <c r="E164" s="115">
        <v>540</v>
      </c>
      <c r="F164" s="70">
        <v>289.2</v>
      </c>
      <c r="G164" s="70">
        <v>289.2</v>
      </c>
    </row>
    <row r="165" spans="1:7" ht="39.75" hidden="1" customHeight="1" thickBot="1">
      <c r="A165" s="118" t="s">
        <v>227</v>
      </c>
      <c r="B165" s="119" t="s">
        <v>228</v>
      </c>
      <c r="C165" s="119" t="s">
        <v>78</v>
      </c>
      <c r="D165" s="120" t="s">
        <v>79</v>
      </c>
      <c r="E165" s="119" t="s">
        <v>80</v>
      </c>
      <c r="F165" s="121"/>
      <c r="G165" s="121">
        <f>G167</f>
        <v>0</v>
      </c>
    </row>
    <row r="166" spans="1:7" ht="16.5" hidden="1" thickBot="1">
      <c r="A166" s="122" t="s">
        <v>229</v>
      </c>
      <c r="B166" s="123" t="s">
        <v>228</v>
      </c>
      <c r="C166" s="123" t="s">
        <v>77</v>
      </c>
      <c r="D166" s="124" t="s">
        <v>79</v>
      </c>
      <c r="E166" s="123" t="s">
        <v>80</v>
      </c>
      <c r="F166" s="125"/>
      <c r="G166" s="125">
        <f>G167</f>
        <v>0</v>
      </c>
    </row>
    <row r="167" spans="1:7" ht="16.5" hidden="1" thickBot="1">
      <c r="A167" s="126" t="s">
        <v>230</v>
      </c>
      <c r="B167" s="127" t="s">
        <v>228</v>
      </c>
      <c r="C167" s="123" t="s">
        <v>77</v>
      </c>
      <c r="D167" s="128" t="s">
        <v>107</v>
      </c>
      <c r="E167" s="123" t="s">
        <v>80</v>
      </c>
      <c r="F167" s="125"/>
      <c r="G167" s="125">
        <f>G168</f>
        <v>0</v>
      </c>
    </row>
    <row r="168" spans="1:7" ht="32.25" hidden="1" thickBot="1">
      <c r="A168" s="126" t="s">
        <v>231</v>
      </c>
      <c r="B168" s="127" t="s">
        <v>228</v>
      </c>
      <c r="C168" s="123" t="s">
        <v>77</v>
      </c>
      <c r="D168" s="128" t="s">
        <v>232</v>
      </c>
      <c r="E168" s="123" t="s">
        <v>80</v>
      </c>
      <c r="F168" s="125"/>
      <c r="G168" s="125">
        <f>G169</f>
        <v>0</v>
      </c>
    </row>
    <row r="169" spans="1:7" ht="16.5" hidden="1" thickBot="1">
      <c r="A169" s="129" t="s">
        <v>233</v>
      </c>
      <c r="B169" s="130" t="s">
        <v>228</v>
      </c>
      <c r="C169" s="123" t="s">
        <v>77</v>
      </c>
      <c r="D169" s="131" t="s">
        <v>234</v>
      </c>
      <c r="E169" s="123" t="s">
        <v>80</v>
      </c>
      <c r="F169" s="125"/>
      <c r="G169" s="125">
        <f>G170</f>
        <v>0</v>
      </c>
    </row>
    <row r="170" spans="1:7" ht="31.5" hidden="1">
      <c r="A170" s="146" t="s">
        <v>141</v>
      </c>
      <c r="B170" s="147" t="s">
        <v>228</v>
      </c>
      <c r="C170" s="148" t="s">
        <v>77</v>
      </c>
      <c r="D170" s="149" t="s">
        <v>234</v>
      </c>
      <c r="E170" s="149">
        <v>244</v>
      </c>
      <c r="F170" s="150"/>
      <c r="G170" s="150"/>
    </row>
    <row r="171" spans="1:7" ht="15.75">
      <c r="A171" s="151" t="s">
        <v>252</v>
      </c>
      <c r="B171" s="152" t="s">
        <v>78</v>
      </c>
      <c r="C171" s="152" t="s">
        <v>78</v>
      </c>
      <c r="D171" s="152" t="s">
        <v>253</v>
      </c>
      <c r="E171" s="152" t="s">
        <v>80</v>
      </c>
      <c r="F171" s="153">
        <v>89.3</v>
      </c>
      <c r="G171" s="153">
        <v>180.6</v>
      </c>
    </row>
    <row r="172" spans="1:7" ht="15.75">
      <c r="A172" s="134"/>
      <c r="B172" s="135"/>
      <c r="C172" s="135"/>
      <c r="D172" s="135"/>
      <c r="E172" s="135"/>
      <c r="F172" s="136"/>
      <c r="G172" s="136"/>
    </row>
  </sheetData>
  <autoFilter ref="A6:G6"/>
  <mergeCells count="2">
    <mergeCell ref="D2:G2"/>
    <mergeCell ref="A3:G3"/>
  </mergeCells>
  <pageMargins left="0.23622047244094491" right="3.937007874015748E-2" top="0.55118110236220474" bottom="0.55118110236220474" header="0.31496062992125984" footer="0.31496062992125984"/>
  <pageSetup paperSize="9" scale="54" firstPageNumber="223" fitToHeight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WhiteSpace="0" zoomScale="75" zoomScaleNormal="75" workbookViewId="0">
      <selection activeCell="E1" sqref="E1:I1"/>
    </sheetView>
  </sheetViews>
  <sheetFormatPr defaultRowHeight="15" outlineLevelRow="1" outlineLevelCol="1"/>
  <cols>
    <col min="1" max="1" width="72.140625" customWidth="1"/>
    <col min="2" max="2" width="9.5703125" customWidth="1"/>
    <col min="3" max="3" width="10.5703125" customWidth="1"/>
    <col min="4" max="4" width="17.28515625" customWidth="1"/>
    <col min="5" max="5" width="24.7109375" customWidth="1"/>
    <col min="6" max="6" width="15.140625" customWidth="1"/>
    <col min="7" max="7" width="20.7109375" hidden="1" customWidth="1" outlineLevel="1"/>
    <col min="8" max="8" width="17.5703125" style="660" hidden="1" customWidth="1" outlineLevel="1"/>
    <col min="9" max="9" width="17.5703125" style="618" customWidth="1" collapsed="1"/>
    <col min="10" max="10" width="11.42578125" customWidth="1"/>
    <col min="257" max="257" width="72.140625" customWidth="1"/>
    <col min="258" max="258" width="9.5703125" customWidth="1"/>
    <col min="259" max="259" width="10.5703125" customWidth="1"/>
    <col min="260" max="260" width="17.28515625" customWidth="1"/>
    <col min="261" max="261" width="24.7109375" customWidth="1"/>
    <col min="262" max="262" width="15.140625" customWidth="1"/>
    <col min="263" max="263" width="20.7109375" customWidth="1"/>
    <col min="264" max="264" width="17.5703125" customWidth="1"/>
    <col min="265" max="265" width="12" customWidth="1"/>
    <col min="266" max="266" width="11.42578125" customWidth="1"/>
    <col min="513" max="513" width="72.140625" customWidth="1"/>
    <col min="514" max="514" width="9.5703125" customWidth="1"/>
    <col min="515" max="515" width="10.5703125" customWidth="1"/>
    <col min="516" max="516" width="17.28515625" customWidth="1"/>
    <col min="517" max="517" width="24.7109375" customWidth="1"/>
    <col min="518" max="518" width="15.140625" customWidth="1"/>
    <col min="519" max="519" width="20.7109375" customWidth="1"/>
    <col min="520" max="520" width="17.5703125" customWidth="1"/>
    <col min="521" max="521" width="12" customWidth="1"/>
    <col min="522" max="522" width="11.42578125" customWidth="1"/>
    <col min="769" max="769" width="72.140625" customWidth="1"/>
    <col min="770" max="770" width="9.5703125" customWidth="1"/>
    <col min="771" max="771" width="10.5703125" customWidth="1"/>
    <col min="772" max="772" width="17.28515625" customWidth="1"/>
    <col min="773" max="773" width="24.7109375" customWidth="1"/>
    <col min="774" max="774" width="15.140625" customWidth="1"/>
    <col min="775" max="775" width="20.7109375" customWidth="1"/>
    <col min="776" max="776" width="17.5703125" customWidth="1"/>
    <col min="777" max="777" width="12" customWidth="1"/>
    <col min="778" max="778" width="11.42578125" customWidth="1"/>
    <col min="1025" max="1025" width="72.140625" customWidth="1"/>
    <col min="1026" max="1026" width="9.5703125" customWidth="1"/>
    <col min="1027" max="1027" width="10.5703125" customWidth="1"/>
    <col min="1028" max="1028" width="17.28515625" customWidth="1"/>
    <col min="1029" max="1029" width="24.7109375" customWidth="1"/>
    <col min="1030" max="1030" width="15.140625" customWidth="1"/>
    <col min="1031" max="1031" width="20.7109375" customWidth="1"/>
    <col min="1032" max="1032" width="17.5703125" customWidth="1"/>
    <col min="1033" max="1033" width="12" customWidth="1"/>
    <col min="1034" max="1034" width="11.42578125" customWidth="1"/>
    <col min="1281" max="1281" width="72.140625" customWidth="1"/>
    <col min="1282" max="1282" width="9.5703125" customWidth="1"/>
    <col min="1283" max="1283" width="10.5703125" customWidth="1"/>
    <col min="1284" max="1284" width="17.28515625" customWidth="1"/>
    <col min="1285" max="1285" width="24.7109375" customWidth="1"/>
    <col min="1286" max="1286" width="15.140625" customWidth="1"/>
    <col min="1287" max="1287" width="20.7109375" customWidth="1"/>
    <col min="1288" max="1288" width="17.5703125" customWidth="1"/>
    <col min="1289" max="1289" width="12" customWidth="1"/>
    <col min="1290" max="1290" width="11.42578125" customWidth="1"/>
    <col min="1537" max="1537" width="72.140625" customWidth="1"/>
    <col min="1538" max="1538" width="9.5703125" customWidth="1"/>
    <col min="1539" max="1539" width="10.5703125" customWidth="1"/>
    <col min="1540" max="1540" width="17.28515625" customWidth="1"/>
    <col min="1541" max="1541" width="24.7109375" customWidth="1"/>
    <col min="1542" max="1542" width="15.140625" customWidth="1"/>
    <col min="1543" max="1543" width="20.7109375" customWidth="1"/>
    <col min="1544" max="1544" width="17.5703125" customWidth="1"/>
    <col min="1545" max="1545" width="12" customWidth="1"/>
    <col min="1546" max="1546" width="11.42578125" customWidth="1"/>
    <col min="1793" max="1793" width="72.140625" customWidth="1"/>
    <col min="1794" max="1794" width="9.5703125" customWidth="1"/>
    <col min="1795" max="1795" width="10.5703125" customWidth="1"/>
    <col min="1796" max="1796" width="17.28515625" customWidth="1"/>
    <col min="1797" max="1797" width="24.7109375" customWidth="1"/>
    <col min="1798" max="1798" width="15.140625" customWidth="1"/>
    <col min="1799" max="1799" width="20.7109375" customWidth="1"/>
    <col min="1800" max="1800" width="17.5703125" customWidth="1"/>
    <col min="1801" max="1801" width="12" customWidth="1"/>
    <col min="1802" max="1802" width="11.42578125" customWidth="1"/>
    <col min="2049" max="2049" width="72.140625" customWidth="1"/>
    <col min="2050" max="2050" width="9.5703125" customWidth="1"/>
    <col min="2051" max="2051" width="10.5703125" customWidth="1"/>
    <col min="2052" max="2052" width="17.28515625" customWidth="1"/>
    <col min="2053" max="2053" width="24.7109375" customWidth="1"/>
    <col min="2054" max="2054" width="15.140625" customWidth="1"/>
    <col min="2055" max="2055" width="20.7109375" customWidth="1"/>
    <col min="2056" max="2056" width="17.5703125" customWidth="1"/>
    <col min="2057" max="2057" width="12" customWidth="1"/>
    <col min="2058" max="2058" width="11.42578125" customWidth="1"/>
    <col min="2305" max="2305" width="72.140625" customWidth="1"/>
    <col min="2306" max="2306" width="9.5703125" customWidth="1"/>
    <col min="2307" max="2307" width="10.5703125" customWidth="1"/>
    <col min="2308" max="2308" width="17.28515625" customWidth="1"/>
    <col min="2309" max="2309" width="24.7109375" customWidth="1"/>
    <col min="2310" max="2310" width="15.140625" customWidth="1"/>
    <col min="2311" max="2311" width="20.7109375" customWidth="1"/>
    <col min="2312" max="2312" width="17.5703125" customWidth="1"/>
    <col min="2313" max="2313" width="12" customWidth="1"/>
    <col min="2314" max="2314" width="11.42578125" customWidth="1"/>
    <col min="2561" max="2561" width="72.140625" customWidth="1"/>
    <col min="2562" max="2562" width="9.5703125" customWidth="1"/>
    <col min="2563" max="2563" width="10.5703125" customWidth="1"/>
    <col min="2564" max="2564" width="17.28515625" customWidth="1"/>
    <col min="2565" max="2565" width="24.7109375" customWidth="1"/>
    <col min="2566" max="2566" width="15.140625" customWidth="1"/>
    <col min="2567" max="2567" width="20.7109375" customWidth="1"/>
    <col min="2568" max="2568" width="17.5703125" customWidth="1"/>
    <col min="2569" max="2569" width="12" customWidth="1"/>
    <col min="2570" max="2570" width="11.42578125" customWidth="1"/>
    <col min="2817" max="2817" width="72.140625" customWidth="1"/>
    <col min="2818" max="2818" width="9.5703125" customWidth="1"/>
    <col min="2819" max="2819" width="10.5703125" customWidth="1"/>
    <col min="2820" max="2820" width="17.28515625" customWidth="1"/>
    <col min="2821" max="2821" width="24.7109375" customWidth="1"/>
    <col min="2822" max="2822" width="15.140625" customWidth="1"/>
    <col min="2823" max="2823" width="20.7109375" customWidth="1"/>
    <col min="2824" max="2824" width="17.5703125" customWidth="1"/>
    <col min="2825" max="2825" width="12" customWidth="1"/>
    <col min="2826" max="2826" width="11.42578125" customWidth="1"/>
    <col min="3073" max="3073" width="72.140625" customWidth="1"/>
    <col min="3074" max="3074" width="9.5703125" customWidth="1"/>
    <col min="3075" max="3075" width="10.5703125" customWidth="1"/>
    <col min="3076" max="3076" width="17.28515625" customWidth="1"/>
    <col min="3077" max="3077" width="24.7109375" customWidth="1"/>
    <col min="3078" max="3078" width="15.140625" customWidth="1"/>
    <col min="3079" max="3079" width="20.7109375" customWidth="1"/>
    <col min="3080" max="3080" width="17.5703125" customWidth="1"/>
    <col min="3081" max="3081" width="12" customWidth="1"/>
    <col min="3082" max="3082" width="11.42578125" customWidth="1"/>
    <col min="3329" max="3329" width="72.140625" customWidth="1"/>
    <col min="3330" max="3330" width="9.5703125" customWidth="1"/>
    <col min="3331" max="3331" width="10.5703125" customWidth="1"/>
    <col min="3332" max="3332" width="17.28515625" customWidth="1"/>
    <col min="3333" max="3333" width="24.7109375" customWidth="1"/>
    <col min="3334" max="3334" width="15.140625" customWidth="1"/>
    <col min="3335" max="3335" width="20.7109375" customWidth="1"/>
    <col min="3336" max="3336" width="17.5703125" customWidth="1"/>
    <col min="3337" max="3337" width="12" customWidth="1"/>
    <col min="3338" max="3338" width="11.42578125" customWidth="1"/>
    <col min="3585" max="3585" width="72.140625" customWidth="1"/>
    <col min="3586" max="3586" width="9.5703125" customWidth="1"/>
    <col min="3587" max="3587" width="10.5703125" customWidth="1"/>
    <col min="3588" max="3588" width="17.28515625" customWidth="1"/>
    <col min="3589" max="3589" width="24.7109375" customWidth="1"/>
    <col min="3590" max="3590" width="15.140625" customWidth="1"/>
    <col min="3591" max="3591" width="20.7109375" customWidth="1"/>
    <col min="3592" max="3592" width="17.5703125" customWidth="1"/>
    <col min="3593" max="3593" width="12" customWidth="1"/>
    <col min="3594" max="3594" width="11.42578125" customWidth="1"/>
    <col min="3841" max="3841" width="72.140625" customWidth="1"/>
    <col min="3842" max="3842" width="9.5703125" customWidth="1"/>
    <col min="3843" max="3843" width="10.5703125" customWidth="1"/>
    <col min="3844" max="3844" width="17.28515625" customWidth="1"/>
    <col min="3845" max="3845" width="24.7109375" customWidth="1"/>
    <col min="3846" max="3846" width="15.140625" customWidth="1"/>
    <col min="3847" max="3847" width="20.7109375" customWidth="1"/>
    <col min="3848" max="3848" width="17.5703125" customWidth="1"/>
    <col min="3849" max="3849" width="12" customWidth="1"/>
    <col min="3850" max="3850" width="11.42578125" customWidth="1"/>
    <col min="4097" max="4097" width="72.140625" customWidth="1"/>
    <col min="4098" max="4098" width="9.5703125" customWidth="1"/>
    <col min="4099" max="4099" width="10.5703125" customWidth="1"/>
    <col min="4100" max="4100" width="17.28515625" customWidth="1"/>
    <col min="4101" max="4101" width="24.7109375" customWidth="1"/>
    <col min="4102" max="4102" width="15.140625" customWidth="1"/>
    <col min="4103" max="4103" width="20.7109375" customWidth="1"/>
    <col min="4104" max="4104" width="17.5703125" customWidth="1"/>
    <col min="4105" max="4105" width="12" customWidth="1"/>
    <col min="4106" max="4106" width="11.42578125" customWidth="1"/>
    <col min="4353" max="4353" width="72.140625" customWidth="1"/>
    <col min="4354" max="4354" width="9.5703125" customWidth="1"/>
    <col min="4355" max="4355" width="10.5703125" customWidth="1"/>
    <col min="4356" max="4356" width="17.28515625" customWidth="1"/>
    <col min="4357" max="4357" width="24.7109375" customWidth="1"/>
    <col min="4358" max="4358" width="15.140625" customWidth="1"/>
    <col min="4359" max="4359" width="20.7109375" customWidth="1"/>
    <col min="4360" max="4360" width="17.5703125" customWidth="1"/>
    <col min="4361" max="4361" width="12" customWidth="1"/>
    <col min="4362" max="4362" width="11.42578125" customWidth="1"/>
    <col min="4609" max="4609" width="72.140625" customWidth="1"/>
    <col min="4610" max="4610" width="9.5703125" customWidth="1"/>
    <col min="4611" max="4611" width="10.5703125" customWidth="1"/>
    <col min="4612" max="4612" width="17.28515625" customWidth="1"/>
    <col min="4613" max="4613" width="24.7109375" customWidth="1"/>
    <col min="4614" max="4614" width="15.140625" customWidth="1"/>
    <col min="4615" max="4615" width="20.7109375" customWidth="1"/>
    <col min="4616" max="4616" width="17.5703125" customWidth="1"/>
    <col min="4617" max="4617" width="12" customWidth="1"/>
    <col min="4618" max="4618" width="11.42578125" customWidth="1"/>
    <col min="4865" max="4865" width="72.140625" customWidth="1"/>
    <col min="4866" max="4866" width="9.5703125" customWidth="1"/>
    <col min="4867" max="4867" width="10.5703125" customWidth="1"/>
    <col min="4868" max="4868" width="17.28515625" customWidth="1"/>
    <col min="4869" max="4869" width="24.7109375" customWidth="1"/>
    <col min="4870" max="4870" width="15.140625" customWidth="1"/>
    <col min="4871" max="4871" width="20.7109375" customWidth="1"/>
    <col min="4872" max="4872" width="17.5703125" customWidth="1"/>
    <col min="4873" max="4873" width="12" customWidth="1"/>
    <col min="4874" max="4874" width="11.42578125" customWidth="1"/>
    <col min="5121" max="5121" width="72.140625" customWidth="1"/>
    <col min="5122" max="5122" width="9.5703125" customWidth="1"/>
    <col min="5123" max="5123" width="10.5703125" customWidth="1"/>
    <col min="5124" max="5124" width="17.28515625" customWidth="1"/>
    <col min="5125" max="5125" width="24.7109375" customWidth="1"/>
    <col min="5126" max="5126" width="15.140625" customWidth="1"/>
    <col min="5127" max="5127" width="20.7109375" customWidth="1"/>
    <col min="5128" max="5128" width="17.5703125" customWidth="1"/>
    <col min="5129" max="5129" width="12" customWidth="1"/>
    <col min="5130" max="5130" width="11.42578125" customWidth="1"/>
    <col min="5377" max="5377" width="72.140625" customWidth="1"/>
    <col min="5378" max="5378" width="9.5703125" customWidth="1"/>
    <col min="5379" max="5379" width="10.5703125" customWidth="1"/>
    <col min="5380" max="5380" width="17.28515625" customWidth="1"/>
    <col min="5381" max="5381" width="24.7109375" customWidth="1"/>
    <col min="5382" max="5382" width="15.140625" customWidth="1"/>
    <col min="5383" max="5383" width="20.7109375" customWidth="1"/>
    <col min="5384" max="5384" width="17.5703125" customWidth="1"/>
    <col min="5385" max="5385" width="12" customWidth="1"/>
    <col min="5386" max="5386" width="11.42578125" customWidth="1"/>
    <col min="5633" max="5633" width="72.140625" customWidth="1"/>
    <col min="5634" max="5634" width="9.5703125" customWidth="1"/>
    <col min="5635" max="5635" width="10.5703125" customWidth="1"/>
    <col min="5636" max="5636" width="17.28515625" customWidth="1"/>
    <col min="5637" max="5637" width="24.7109375" customWidth="1"/>
    <col min="5638" max="5638" width="15.140625" customWidth="1"/>
    <col min="5639" max="5639" width="20.7109375" customWidth="1"/>
    <col min="5640" max="5640" width="17.5703125" customWidth="1"/>
    <col min="5641" max="5641" width="12" customWidth="1"/>
    <col min="5642" max="5642" width="11.42578125" customWidth="1"/>
    <col min="5889" max="5889" width="72.140625" customWidth="1"/>
    <col min="5890" max="5890" width="9.5703125" customWidth="1"/>
    <col min="5891" max="5891" width="10.5703125" customWidth="1"/>
    <col min="5892" max="5892" width="17.28515625" customWidth="1"/>
    <col min="5893" max="5893" width="24.7109375" customWidth="1"/>
    <col min="5894" max="5894" width="15.140625" customWidth="1"/>
    <col min="5895" max="5895" width="20.7109375" customWidth="1"/>
    <col min="5896" max="5896" width="17.5703125" customWidth="1"/>
    <col min="5897" max="5897" width="12" customWidth="1"/>
    <col min="5898" max="5898" width="11.42578125" customWidth="1"/>
    <col min="6145" max="6145" width="72.140625" customWidth="1"/>
    <col min="6146" max="6146" width="9.5703125" customWidth="1"/>
    <col min="6147" max="6147" width="10.5703125" customWidth="1"/>
    <col min="6148" max="6148" width="17.28515625" customWidth="1"/>
    <col min="6149" max="6149" width="24.7109375" customWidth="1"/>
    <col min="6150" max="6150" width="15.140625" customWidth="1"/>
    <col min="6151" max="6151" width="20.7109375" customWidth="1"/>
    <col min="6152" max="6152" width="17.5703125" customWidth="1"/>
    <col min="6153" max="6153" width="12" customWidth="1"/>
    <col min="6154" max="6154" width="11.42578125" customWidth="1"/>
    <col min="6401" max="6401" width="72.140625" customWidth="1"/>
    <col min="6402" max="6402" width="9.5703125" customWidth="1"/>
    <col min="6403" max="6403" width="10.5703125" customWidth="1"/>
    <col min="6404" max="6404" width="17.28515625" customWidth="1"/>
    <col min="6405" max="6405" width="24.7109375" customWidth="1"/>
    <col min="6406" max="6406" width="15.140625" customWidth="1"/>
    <col min="6407" max="6407" width="20.7109375" customWidth="1"/>
    <col min="6408" max="6408" width="17.5703125" customWidth="1"/>
    <col min="6409" max="6409" width="12" customWidth="1"/>
    <col min="6410" max="6410" width="11.42578125" customWidth="1"/>
    <col min="6657" max="6657" width="72.140625" customWidth="1"/>
    <col min="6658" max="6658" width="9.5703125" customWidth="1"/>
    <col min="6659" max="6659" width="10.5703125" customWidth="1"/>
    <col min="6660" max="6660" width="17.28515625" customWidth="1"/>
    <col min="6661" max="6661" width="24.7109375" customWidth="1"/>
    <col min="6662" max="6662" width="15.140625" customWidth="1"/>
    <col min="6663" max="6663" width="20.7109375" customWidth="1"/>
    <col min="6664" max="6664" width="17.5703125" customWidth="1"/>
    <col min="6665" max="6665" width="12" customWidth="1"/>
    <col min="6666" max="6666" width="11.42578125" customWidth="1"/>
    <col min="6913" max="6913" width="72.140625" customWidth="1"/>
    <col min="6914" max="6914" width="9.5703125" customWidth="1"/>
    <col min="6915" max="6915" width="10.5703125" customWidth="1"/>
    <col min="6916" max="6916" width="17.28515625" customWidth="1"/>
    <col min="6917" max="6917" width="24.7109375" customWidth="1"/>
    <col min="6918" max="6918" width="15.140625" customWidth="1"/>
    <col min="6919" max="6919" width="20.7109375" customWidth="1"/>
    <col min="6920" max="6920" width="17.5703125" customWidth="1"/>
    <col min="6921" max="6921" width="12" customWidth="1"/>
    <col min="6922" max="6922" width="11.42578125" customWidth="1"/>
    <col min="7169" max="7169" width="72.140625" customWidth="1"/>
    <col min="7170" max="7170" width="9.5703125" customWidth="1"/>
    <col min="7171" max="7171" width="10.5703125" customWidth="1"/>
    <col min="7172" max="7172" width="17.28515625" customWidth="1"/>
    <col min="7173" max="7173" width="24.7109375" customWidth="1"/>
    <col min="7174" max="7174" width="15.140625" customWidth="1"/>
    <col min="7175" max="7175" width="20.7109375" customWidth="1"/>
    <col min="7176" max="7176" width="17.5703125" customWidth="1"/>
    <col min="7177" max="7177" width="12" customWidth="1"/>
    <col min="7178" max="7178" width="11.42578125" customWidth="1"/>
    <col min="7425" max="7425" width="72.140625" customWidth="1"/>
    <col min="7426" max="7426" width="9.5703125" customWidth="1"/>
    <col min="7427" max="7427" width="10.5703125" customWidth="1"/>
    <col min="7428" max="7428" width="17.28515625" customWidth="1"/>
    <col min="7429" max="7429" width="24.7109375" customWidth="1"/>
    <col min="7430" max="7430" width="15.140625" customWidth="1"/>
    <col min="7431" max="7431" width="20.7109375" customWidth="1"/>
    <col min="7432" max="7432" width="17.5703125" customWidth="1"/>
    <col min="7433" max="7433" width="12" customWidth="1"/>
    <col min="7434" max="7434" width="11.42578125" customWidth="1"/>
    <col min="7681" max="7681" width="72.140625" customWidth="1"/>
    <col min="7682" max="7682" width="9.5703125" customWidth="1"/>
    <col min="7683" max="7683" width="10.5703125" customWidth="1"/>
    <col min="7684" max="7684" width="17.28515625" customWidth="1"/>
    <col min="7685" max="7685" width="24.7109375" customWidth="1"/>
    <col min="7686" max="7686" width="15.140625" customWidth="1"/>
    <col min="7687" max="7687" width="20.7109375" customWidth="1"/>
    <col min="7688" max="7688" width="17.5703125" customWidth="1"/>
    <col min="7689" max="7689" width="12" customWidth="1"/>
    <col min="7690" max="7690" width="11.42578125" customWidth="1"/>
    <col min="7937" max="7937" width="72.140625" customWidth="1"/>
    <col min="7938" max="7938" width="9.5703125" customWidth="1"/>
    <col min="7939" max="7939" width="10.5703125" customWidth="1"/>
    <col min="7940" max="7940" width="17.28515625" customWidth="1"/>
    <col min="7941" max="7941" width="24.7109375" customWidth="1"/>
    <col min="7942" max="7942" width="15.140625" customWidth="1"/>
    <col min="7943" max="7943" width="20.7109375" customWidth="1"/>
    <col min="7944" max="7944" width="17.5703125" customWidth="1"/>
    <col min="7945" max="7945" width="12" customWidth="1"/>
    <col min="7946" max="7946" width="11.42578125" customWidth="1"/>
    <col min="8193" max="8193" width="72.140625" customWidth="1"/>
    <col min="8194" max="8194" width="9.5703125" customWidth="1"/>
    <col min="8195" max="8195" width="10.5703125" customWidth="1"/>
    <col min="8196" max="8196" width="17.28515625" customWidth="1"/>
    <col min="8197" max="8197" width="24.7109375" customWidth="1"/>
    <col min="8198" max="8198" width="15.140625" customWidth="1"/>
    <col min="8199" max="8199" width="20.7109375" customWidth="1"/>
    <col min="8200" max="8200" width="17.5703125" customWidth="1"/>
    <col min="8201" max="8201" width="12" customWidth="1"/>
    <col min="8202" max="8202" width="11.42578125" customWidth="1"/>
    <col min="8449" max="8449" width="72.140625" customWidth="1"/>
    <col min="8450" max="8450" width="9.5703125" customWidth="1"/>
    <col min="8451" max="8451" width="10.5703125" customWidth="1"/>
    <col min="8452" max="8452" width="17.28515625" customWidth="1"/>
    <col min="8453" max="8453" width="24.7109375" customWidth="1"/>
    <col min="8454" max="8454" width="15.140625" customWidth="1"/>
    <col min="8455" max="8455" width="20.7109375" customWidth="1"/>
    <col min="8456" max="8456" width="17.5703125" customWidth="1"/>
    <col min="8457" max="8457" width="12" customWidth="1"/>
    <col min="8458" max="8458" width="11.42578125" customWidth="1"/>
    <col min="8705" max="8705" width="72.140625" customWidth="1"/>
    <col min="8706" max="8706" width="9.5703125" customWidth="1"/>
    <col min="8707" max="8707" width="10.5703125" customWidth="1"/>
    <col min="8708" max="8708" width="17.28515625" customWidth="1"/>
    <col min="8709" max="8709" width="24.7109375" customWidth="1"/>
    <col min="8710" max="8710" width="15.140625" customWidth="1"/>
    <col min="8711" max="8711" width="20.7109375" customWidth="1"/>
    <col min="8712" max="8712" width="17.5703125" customWidth="1"/>
    <col min="8713" max="8713" width="12" customWidth="1"/>
    <col min="8714" max="8714" width="11.42578125" customWidth="1"/>
    <col min="8961" max="8961" width="72.140625" customWidth="1"/>
    <col min="8962" max="8962" width="9.5703125" customWidth="1"/>
    <col min="8963" max="8963" width="10.5703125" customWidth="1"/>
    <col min="8964" max="8964" width="17.28515625" customWidth="1"/>
    <col min="8965" max="8965" width="24.7109375" customWidth="1"/>
    <col min="8966" max="8966" width="15.140625" customWidth="1"/>
    <col min="8967" max="8967" width="20.7109375" customWidth="1"/>
    <col min="8968" max="8968" width="17.5703125" customWidth="1"/>
    <col min="8969" max="8969" width="12" customWidth="1"/>
    <col min="8970" max="8970" width="11.42578125" customWidth="1"/>
    <col min="9217" max="9217" width="72.140625" customWidth="1"/>
    <col min="9218" max="9218" width="9.5703125" customWidth="1"/>
    <col min="9219" max="9219" width="10.5703125" customWidth="1"/>
    <col min="9220" max="9220" width="17.28515625" customWidth="1"/>
    <col min="9221" max="9221" width="24.7109375" customWidth="1"/>
    <col min="9222" max="9222" width="15.140625" customWidth="1"/>
    <col min="9223" max="9223" width="20.7109375" customWidth="1"/>
    <col min="9224" max="9224" width="17.5703125" customWidth="1"/>
    <col min="9225" max="9225" width="12" customWidth="1"/>
    <col min="9226" max="9226" width="11.42578125" customWidth="1"/>
    <col min="9473" max="9473" width="72.140625" customWidth="1"/>
    <col min="9474" max="9474" width="9.5703125" customWidth="1"/>
    <col min="9475" max="9475" width="10.5703125" customWidth="1"/>
    <col min="9476" max="9476" width="17.28515625" customWidth="1"/>
    <col min="9477" max="9477" width="24.7109375" customWidth="1"/>
    <col min="9478" max="9478" width="15.140625" customWidth="1"/>
    <col min="9479" max="9479" width="20.7109375" customWidth="1"/>
    <col min="9480" max="9480" width="17.5703125" customWidth="1"/>
    <col min="9481" max="9481" width="12" customWidth="1"/>
    <col min="9482" max="9482" width="11.42578125" customWidth="1"/>
    <col min="9729" max="9729" width="72.140625" customWidth="1"/>
    <col min="9730" max="9730" width="9.5703125" customWidth="1"/>
    <col min="9731" max="9731" width="10.5703125" customWidth="1"/>
    <col min="9732" max="9732" width="17.28515625" customWidth="1"/>
    <col min="9733" max="9733" width="24.7109375" customWidth="1"/>
    <col min="9734" max="9734" width="15.140625" customWidth="1"/>
    <col min="9735" max="9735" width="20.7109375" customWidth="1"/>
    <col min="9736" max="9736" width="17.5703125" customWidth="1"/>
    <col min="9737" max="9737" width="12" customWidth="1"/>
    <col min="9738" max="9738" width="11.42578125" customWidth="1"/>
    <col min="9985" max="9985" width="72.140625" customWidth="1"/>
    <col min="9986" max="9986" width="9.5703125" customWidth="1"/>
    <col min="9987" max="9987" width="10.5703125" customWidth="1"/>
    <col min="9988" max="9988" width="17.28515625" customWidth="1"/>
    <col min="9989" max="9989" width="24.7109375" customWidth="1"/>
    <col min="9990" max="9990" width="15.140625" customWidth="1"/>
    <col min="9991" max="9991" width="20.7109375" customWidth="1"/>
    <col min="9992" max="9992" width="17.5703125" customWidth="1"/>
    <col min="9993" max="9993" width="12" customWidth="1"/>
    <col min="9994" max="9994" width="11.42578125" customWidth="1"/>
    <col min="10241" max="10241" width="72.140625" customWidth="1"/>
    <col min="10242" max="10242" width="9.5703125" customWidth="1"/>
    <col min="10243" max="10243" width="10.5703125" customWidth="1"/>
    <col min="10244" max="10244" width="17.28515625" customWidth="1"/>
    <col min="10245" max="10245" width="24.7109375" customWidth="1"/>
    <col min="10246" max="10246" width="15.140625" customWidth="1"/>
    <col min="10247" max="10247" width="20.7109375" customWidth="1"/>
    <col min="10248" max="10248" width="17.5703125" customWidth="1"/>
    <col min="10249" max="10249" width="12" customWidth="1"/>
    <col min="10250" max="10250" width="11.42578125" customWidth="1"/>
    <col min="10497" max="10497" width="72.140625" customWidth="1"/>
    <col min="10498" max="10498" width="9.5703125" customWidth="1"/>
    <col min="10499" max="10499" width="10.5703125" customWidth="1"/>
    <col min="10500" max="10500" width="17.28515625" customWidth="1"/>
    <col min="10501" max="10501" width="24.7109375" customWidth="1"/>
    <col min="10502" max="10502" width="15.140625" customWidth="1"/>
    <col min="10503" max="10503" width="20.7109375" customWidth="1"/>
    <col min="10504" max="10504" width="17.5703125" customWidth="1"/>
    <col min="10505" max="10505" width="12" customWidth="1"/>
    <col min="10506" max="10506" width="11.42578125" customWidth="1"/>
    <col min="10753" max="10753" width="72.140625" customWidth="1"/>
    <col min="10754" max="10754" width="9.5703125" customWidth="1"/>
    <col min="10755" max="10755" width="10.5703125" customWidth="1"/>
    <col min="10756" max="10756" width="17.28515625" customWidth="1"/>
    <col min="10757" max="10757" width="24.7109375" customWidth="1"/>
    <col min="10758" max="10758" width="15.140625" customWidth="1"/>
    <col min="10759" max="10759" width="20.7109375" customWidth="1"/>
    <col min="10760" max="10760" width="17.5703125" customWidth="1"/>
    <col min="10761" max="10761" width="12" customWidth="1"/>
    <col min="10762" max="10762" width="11.42578125" customWidth="1"/>
    <col min="11009" max="11009" width="72.140625" customWidth="1"/>
    <col min="11010" max="11010" width="9.5703125" customWidth="1"/>
    <col min="11011" max="11011" width="10.5703125" customWidth="1"/>
    <col min="11012" max="11012" width="17.28515625" customWidth="1"/>
    <col min="11013" max="11013" width="24.7109375" customWidth="1"/>
    <col min="11014" max="11014" width="15.140625" customWidth="1"/>
    <col min="11015" max="11015" width="20.7109375" customWidth="1"/>
    <col min="11016" max="11016" width="17.5703125" customWidth="1"/>
    <col min="11017" max="11017" width="12" customWidth="1"/>
    <col min="11018" max="11018" width="11.42578125" customWidth="1"/>
    <col min="11265" max="11265" width="72.140625" customWidth="1"/>
    <col min="11266" max="11266" width="9.5703125" customWidth="1"/>
    <col min="11267" max="11267" width="10.5703125" customWidth="1"/>
    <col min="11268" max="11268" width="17.28515625" customWidth="1"/>
    <col min="11269" max="11269" width="24.7109375" customWidth="1"/>
    <col min="11270" max="11270" width="15.140625" customWidth="1"/>
    <col min="11271" max="11271" width="20.7109375" customWidth="1"/>
    <col min="11272" max="11272" width="17.5703125" customWidth="1"/>
    <col min="11273" max="11273" width="12" customWidth="1"/>
    <col min="11274" max="11274" width="11.42578125" customWidth="1"/>
    <col min="11521" max="11521" width="72.140625" customWidth="1"/>
    <col min="11522" max="11522" width="9.5703125" customWidth="1"/>
    <col min="11523" max="11523" width="10.5703125" customWidth="1"/>
    <col min="11524" max="11524" width="17.28515625" customWidth="1"/>
    <col min="11525" max="11525" width="24.7109375" customWidth="1"/>
    <col min="11526" max="11526" width="15.140625" customWidth="1"/>
    <col min="11527" max="11527" width="20.7109375" customWidth="1"/>
    <col min="11528" max="11528" width="17.5703125" customWidth="1"/>
    <col min="11529" max="11529" width="12" customWidth="1"/>
    <col min="11530" max="11530" width="11.42578125" customWidth="1"/>
    <col min="11777" max="11777" width="72.140625" customWidth="1"/>
    <col min="11778" max="11778" width="9.5703125" customWidth="1"/>
    <col min="11779" max="11779" width="10.5703125" customWidth="1"/>
    <col min="11780" max="11780" width="17.28515625" customWidth="1"/>
    <col min="11781" max="11781" width="24.7109375" customWidth="1"/>
    <col min="11782" max="11782" width="15.140625" customWidth="1"/>
    <col min="11783" max="11783" width="20.7109375" customWidth="1"/>
    <col min="11784" max="11784" width="17.5703125" customWidth="1"/>
    <col min="11785" max="11785" width="12" customWidth="1"/>
    <col min="11786" max="11786" width="11.42578125" customWidth="1"/>
    <col min="12033" max="12033" width="72.140625" customWidth="1"/>
    <col min="12034" max="12034" width="9.5703125" customWidth="1"/>
    <col min="12035" max="12035" width="10.5703125" customWidth="1"/>
    <col min="12036" max="12036" width="17.28515625" customWidth="1"/>
    <col min="12037" max="12037" width="24.7109375" customWidth="1"/>
    <col min="12038" max="12038" width="15.140625" customWidth="1"/>
    <col min="12039" max="12039" width="20.7109375" customWidth="1"/>
    <col min="12040" max="12040" width="17.5703125" customWidth="1"/>
    <col min="12041" max="12041" width="12" customWidth="1"/>
    <col min="12042" max="12042" width="11.42578125" customWidth="1"/>
    <col min="12289" max="12289" width="72.140625" customWidth="1"/>
    <col min="12290" max="12290" width="9.5703125" customWidth="1"/>
    <col min="12291" max="12291" width="10.5703125" customWidth="1"/>
    <col min="12292" max="12292" width="17.28515625" customWidth="1"/>
    <col min="12293" max="12293" width="24.7109375" customWidth="1"/>
    <col min="12294" max="12294" width="15.140625" customWidth="1"/>
    <col min="12295" max="12295" width="20.7109375" customWidth="1"/>
    <col min="12296" max="12296" width="17.5703125" customWidth="1"/>
    <col min="12297" max="12297" width="12" customWidth="1"/>
    <col min="12298" max="12298" width="11.42578125" customWidth="1"/>
    <col min="12545" max="12545" width="72.140625" customWidth="1"/>
    <col min="12546" max="12546" width="9.5703125" customWidth="1"/>
    <col min="12547" max="12547" width="10.5703125" customWidth="1"/>
    <col min="12548" max="12548" width="17.28515625" customWidth="1"/>
    <col min="12549" max="12549" width="24.7109375" customWidth="1"/>
    <col min="12550" max="12550" width="15.140625" customWidth="1"/>
    <col min="12551" max="12551" width="20.7109375" customWidth="1"/>
    <col min="12552" max="12552" width="17.5703125" customWidth="1"/>
    <col min="12553" max="12553" width="12" customWidth="1"/>
    <col min="12554" max="12554" width="11.42578125" customWidth="1"/>
    <col min="12801" max="12801" width="72.140625" customWidth="1"/>
    <col min="12802" max="12802" width="9.5703125" customWidth="1"/>
    <col min="12803" max="12803" width="10.5703125" customWidth="1"/>
    <col min="12804" max="12804" width="17.28515625" customWidth="1"/>
    <col min="12805" max="12805" width="24.7109375" customWidth="1"/>
    <col min="12806" max="12806" width="15.140625" customWidth="1"/>
    <col min="12807" max="12807" width="20.7109375" customWidth="1"/>
    <col min="12808" max="12808" width="17.5703125" customWidth="1"/>
    <col min="12809" max="12809" width="12" customWidth="1"/>
    <col min="12810" max="12810" width="11.42578125" customWidth="1"/>
    <col min="13057" max="13057" width="72.140625" customWidth="1"/>
    <col min="13058" max="13058" width="9.5703125" customWidth="1"/>
    <col min="13059" max="13059" width="10.5703125" customWidth="1"/>
    <col min="13060" max="13060" width="17.28515625" customWidth="1"/>
    <col min="13061" max="13061" width="24.7109375" customWidth="1"/>
    <col min="13062" max="13062" width="15.140625" customWidth="1"/>
    <col min="13063" max="13063" width="20.7109375" customWidth="1"/>
    <col min="13064" max="13064" width="17.5703125" customWidth="1"/>
    <col min="13065" max="13065" width="12" customWidth="1"/>
    <col min="13066" max="13066" width="11.42578125" customWidth="1"/>
    <col min="13313" max="13313" width="72.140625" customWidth="1"/>
    <col min="13314" max="13314" width="9.5703125" customWidth="1"/>
    <col min="13315" max="13315" width="10.5703125" customWidth="1"/>
    <col min="13316" max="13316" width="17.28515625" customWidth="1"/>
    <col min="13317" max="13317" width="24.7109375" customWidth="1"/>
    <col min="13318" max="13318" width="15.140625" customWidth="1"/>
    <col min="13319" max="13319" width="20.7109375" customWidth="1"/>
    <col min="13320" max="13320" width="17.5703125" customWidth="1"/>
    <col min="13321" max="13321" width="12" customWidth="1"/>
    <col min="13322" max="13322" width="11.42578125" customWidth="1"/>
    <col min="13569" max="13569" width="72.140625" customWidth="1"/>
    <col min="13570" max="13570" width="9.5703125" customWidth="1"/>
    <col min="13571" max="13571" width="10.5703125" customWidth="1"/>
    <col min="13572" max="13572" width="17.28515625" customWidth="1"/>
    <col min="13573" max="13573" width="24.7109375" customWidth="1"/>
    <col min="13574" max="13574" width="15.140625" customWidth="1"/>
    <col min="13575" max="13575" width="20.7109375" customWidth="1"/>
    <col min="13576" max="13576" width="17.5703125" customWidth="1"/>
    <col min="13577" max="13577" width="12" customWidth="1"/>
    <col min="13578" max="13578" width="11.42578125" customWidth="1"/>
    <col min="13825" max="13825" width="72.140625" customWidth="1"/>
    <col min="13826" max="13826" width="9.5703125" customWidth="1"/>
    <col min="13827" max="13827" width="10.5703125" customWidth="1"/>
    <col min="13828" max="13828" width="17.28515625" customWidth="1"/>
    <col min="13829" max="13829" width="24.7109375" customWidth="1"/>
    <col min="13830" max="13830" width="15.140625" customWidth="1"/>
    <col min="13831" max="13831" width="20.7109375" customWidth="1"/>
    <col min="13832" max="13832" width="17.5703125" customWidth="1"/>
    <col min="13833" max="13833" width="12" customWidth="1"/>
    <col min="13834" max="13834" width="11.42578125" customWidth="1"/>
    <col min="14081" max="14081" width="72.140625" customWidth="1"/>
    <col min="14082" max="14082" width="9.5703125" customWidth="1"/>
    <col min="14083" max="14083" width="10.5703125" customWidth="1"/>
    <col min="14084" max="14084" width="17.28515625" customWidth="1"/>
    <col min="14085" max="14085" width="24.7109375" customWidth="1"/>
    <col min="14086" max="14086" width="15.140625" customWidth="1"/>
    <col min="14087" max="14087" width="20.7109375" customWidth="1"/>
    <col min="14088" max="14088" width="17.5703125" customWidth="1"/>
    <col min="14089" max="14089" width="12" customWidth="1"/>
    <col min="14090" max="14090" width="11.42578125" customWidth="1"/>
    <col min="14337" max="14337" width="72.140625" customWidth="1"/>
    <col min="14338" max="14338" width="9.5703125" customWidth="1"/>
    <col min="14339" max="14339" width="10.5703125" customWidth="1"/>
    <col min="14340" max="14340" width="17.28515625" customWidth="1"/>
    <col min="14341" max="14341" width="24.7109375" customWidth="1"/>
    <col min="14342" max="14342" width="15.140625" customWidth="1"/>
    <col min="14343" max="14343" width="20.7109375" customWidth="1"/>
    <col min="14344" max="14344" width="17.5703125" customWidth="1"/>
    <col min="14345" max="14345" width="12" customWidth="1"/>
    <col min="14346" max="14346" width="11.42578125" customWidth="1"/>
    <col min="14593" max="14593" width="72.140625" customWidth="1"/>
    <col min="14594" max="14594" width="9.5703125" customWidth="1"/>
    <col min="14595" max="14595" width="10.5703125" customWidth="1"/>
    <col min="14596" max="14596" width="17.28515625" customWidth="1"/>
    <col min="14597" max="14597" width="24.7109375" customWidth="1"/>
    <col min="14598" max="14598" width="15.140625" customWidth="1"/>
    <col min="14599" max="14599" width="20.7109375" customWidth="1"/>
    <col min="14600" max="14600" width="17.5703125" customWidth="1"/>
    <col min="14601" max="14601" width="12" customWidth="1"/>
    <col min="14602" max="14602" width="11.42578125" customWidth="1"/>
    <col min="14849" max="14849" width="72.140625" customWidth="1"/>
    <col min="14850" max="14850" width="9.5703125" customWidth="1"/>
    <col min="14851" max="14851" width="10.5703125" customWidth="1"/>
    <col min="14852" max="14852" width="17.28515625" customWidth="1"/>
    <col min="14853" max="14853" width="24.7109375" customWidth="1"/>
    <col min="14854" max="14854" width="15.140625" customWidth="1"/>
    <col min="14855" max="14855" width="20.7109375" customWidth="1"/>
    <col min="14856" max="14856" width="17.5703125" customWidth="1"/>
    <col min="14857" max="14857" width="12" customWidth="1"/>
    <col min="14858" max="14858" width="11.42578125" customWidth="1"/>
    <col min="15105" max="15105" width="72.140625" customWidth="1"/>
    <col min="15106" max="15106" width="9.5703125" customWidth="1"/>
    <col min="15107" max="15107" width="10.5703125" customWidth="1"/>
    <col min="15108" max="15108" width="17.28515625" customWidth="1"/>
    <col min="15109" max="15109" width="24.7109375" customWidth="1"/>
    <col min="15110" max="15110" width="15.140625" customWidth="1"/>
    <col min="15111" max="15111" width="20.7109375" customWidth="1"/>
    <col min="15112" max="15112" width="17.5703125" customWidth="1"/>
    <col min="15113" max="15113" width="12" customWidth="1"/>
    <col min="15114" max="15114" width="11.42578125" customWidth="1"/>
    <col min="15361" max="15361" width="72.140625" customWidth="1"/>
    <col min="15362" max="15362" width="9.5703125" customWidth="1"/>
    <col min="15363" max="15363" width="10.5703125" customWidth="1"/>
    <col min="15364" max="15364" width="17.28515625" customWidth="1"/>
    <col min="15365" max="15365" width="24.7109375" customWidth="1"/>
    <col min="15366" max="15366" width="15.140625" customWidth="1"/>
    <col min="15367" max="15367" width="20.7109375" customWidth="1"/>
    <col min="15368" max="15368" width="17.5703125" customWidth="1"/>
    <col min="15369" max="15369" width="12" customWidth="1"/>
    <col min="15370" max="15370" width="11.42578125" customWidth="1"/>
    <col min="15617" max="15617" width="72.140625" customWidth="1"/>
    <col min="15618" max="15618" width="9.5703125" customWidth="1"/>
    <col min="15619" max="15619" width="10.5703125" customWidth="1"/>
    <col min="15620" max="15620" width="17.28515625" customWidth="1"/>
    <col min="15621" max="15621" width="24.7109375" customWidth="1"/>
    <col min="15622" max="15622" width="15.140625" customWidth="1"/>
    <col min="15623" max="15623" width="20.7109375" customWidth="1"/>
    <col min="15624" max="15624" width="17.5703125" customWidth="1"/>
    <col min="15625" max="15625" width="12" customWidth="1"/>
    <col min="15626" max="15626" width="11.42578125" customWidth="1"/>
    <col min="15873" max="15873" width="72.140625" customWidth="1"/>
    <col min="15874" max="15874" width="9.5703125" customWidth="1"/>
    <col min="15875" max="15875" width="10.5703125" customWidth="1"/>
    <col min="15876" max="15876" width="17.28515625" customWidth="1"/>
    <col min="15877" max="15877" width="24.7109375" customWidth="1"/>
    <col min="15878" max="15878" width="15.140625" customWidth="1"/>
    <col min="15879" max="15879" width="20.7109375" customWidth="1"/>
    <col min="15880" max="15880" width="17.5703125" customWidth="1"/>
    <col min="15881" max="15881" width="12" customWidth="1"/>
    <col min="15882" max="15882" width="11.42578125" customWidth="1"/>
    <col min="16129" max="16129" width="72.140625" customWidth="1"/>
    <col min="16130" max="16130" width="9.5703125" customWidth="1"/>
    <col min="16131" max="16131" width="10.5703125" customWidth="1"/>
    <col min="16132" max="16132" width="17.28515625" customWidth="1"/>
    <col min="16133" max="16133" width="24.7109375" customWidth="1"/>
    <col min="16134" max="16134" width="15.140625" customWidth="1"/>
    <col min="16135" max="16135" width="20.7109375" customWidth="1"/>
    <col min="16136" max="16136" width="17.5703125" customWidth="1"/>
    <col min="16137" max="16137" width="12" customWidth="1"/>
    <col min="16138" max="16138" width="11.42578125" customWidth="1"/>
  </cols>
  <sheetData>
    <row r="1" spans="1:10" ht="143.25" customHeight="1">
      <c r="E1" s="685" t="s">
        <v>598</v>
      </c>
      <c r="F1" s="685"/>
      <c r="G1" s="685"/>
      <c r="H1" s="685"/>
      <c r="I1" s="685"/>
    </row>
    <row r="2" spans="1:10" ht="164.25" customHeight="1">
      <c r="A2" s="43"/>
      <c r="B2" s="154"/>
      <c r="C2" s="155"/>
      <c r="D2" s="155"/>
      <c r="E2" s="686" t="s">
        <v>254</v>
      </c>
      <c r="F2" s="686"/>
      <c r="G2" s="686"/>
      <c r="H2" s="686"/>
      <c r="I2" s="686"/>
      <c r="J2" s="46"/>
    </row>
    <row r="3" spans="1:10" ht="69" customHeight="1">
      <c r="A3" s="680" t="s">
        <v>255</v>
      </c>
      <c r="B3" s="680"/>
      <c r="C3" s="680"/>
      <c r="D3" s="680"/>
      <c r="E3" s="680"/>
      <c r="F3" s="680"/>
      <c r="G3" s="680"/>
      <c r="H3" s="646"/>
      <c r="I3" s="646"/>
      <c r="J3" s="46"/>
    </row>
    <row r="4" spans="1:10" ht="15.6" customHeight="1">
      <c r="A4" s="48"/>
      <c r="B4" s="156"/>
      <c r="C4" s="157"/>
      <c r="D4" s="157"/>
      <c r="E4" s="157"/>
      <c r="F4" s="157"/>
      <c r="G4" s="158" t="s">
        <v>67</v>
      </c>
      <c r="H4" s="646"/>
      <c r="I4" s="646"/>
      <c r="J4" s="46"/>
    </row>
    <row r="5" spans="1:10" ht="57.75" customHeight="1">
      <c r="A5" s="51" t="s">
        <v>68</v>
      </c>
      <c r="B5" s="159" t="s">
        <v>256</v>
      </c>
      <c r="C5" s="159" t="s">
        <v>69</v>
      </c>
      <c r="D5" s="159" t="s">
        <v>70</v>
      </c>
      <c r="E5" s="159" t="s">
        <v>71</v>
      </c>
      <c r="F5" s="159" t="s">
        <v>72</v>
      </c>
      <c r="G5" s="628" t="s">
        <v>73</v>
      </c>
      <c r="H5" s="649" t="s">
        <v>595</v>
      </c>
      <c r="I5" s="649" t="s">
        <v>60</v>
      </c>
      <c r="J5" s="46"/>
    </row>
    <row r="6" spans="1:10" ht="20.25" hidden="1" customHeight="1" outlineLevel="1" thickBot="1">
      <c r="A6" s="53"/>
      <c r="B6" s="160"/>
      <c r="C6" s="161"/>
      <c r="D6" s="161"/>
      <c r="E6" s="161"/>
      <c r="F6" s="161"/>
      <c r="G6" s="629"/>
      <c r="H6" s="647"/>
      <c r="I6" s="647"/>
      <c r="J6" s="46"/>
    </row>
    <row r="7" spans="1:10" s="60" customFormat="1" ht="39.6" customHeight="1" collapsed="1">
      <c r="A7" s="56" t="s">
        <v>257</v>
      </c>
      <c r="B7" s="162">
        <v>538</v>
      </c>
      <c r="C7" s="163" t="s">
        <v>78</v>
      </c>
      <c r="D7" s="163" t="s">
        <v>78</v>
      </c>
      <c r="E7" s="163" t="s">
        <v>79</v>
      </c>
      <c r="F7" s="163" t="s">
        <v>80</v>
      </c>
      <c r="G7" s="630">
        <f>G8+G36+G47+G73+G101+G126+G136+G67</f>
        <v>4686.8</v>
      </c>
      <c r="H7" s="648">
        <f>H8+H73</f>
        <v>889.8</v>
      </c>
      <c r="I7" s="651">
        <f>G7+H7</f>
        <v>5576.6</v>
      </c>
      <c r="J7" s="59"/>
    </row>
    <row r="8" spans="1:10" ht="23.25" customHeight="1">
      <c r="A8" s="61" t="s">
        <v>76</v>
      </c>
      <c r="B8" s="162">
        <v>538</v>
      </c>
      <c r="C8" s="163" t="s">
        <v>77</v>
      </c>
      <c r="D8" s="163" t="s">
        <v>78</v>
      </c>
      <c r="E8" s="163" t="s">
        <v>79</v>
      </c>
      <c r="F8" s="163" t="s">
        <v>80</v>
      </c>
      <c r="G8" s="631">
        <f>G9+G16+G27</f>
        <v>2204.8000000000002</v>
      </c>
      <c r="H8" s="647">
        <f>H9+H16</f>
        <v>617.79999999999995</v>
      </c>
      <c r="I8" s="651">
        <f t="shared" ref="I8:I71" si="0">G8+H8</f>
        <v>2822.6000000000004</v>
      </c>
      <c r="J8" s="64"/>
    </row>
    <row r="9" spans="1:10" ht="31.5">
      <c r="A9" s="164" t="s">
        <v>81</v>
      </c>
      <c r="B9" s="162">
        <v>538</v>
      </c>
      <c r="C9" s="163" t="s">
        <v>77</v>
      </c>
      <c r="D9" s="163" t="s">
        <v>82</v>
      </c>
      <c r="E9" s="163" t="s">
        <v>79</v>
      </c>
      <c r="F9" s="163" t="s">
        <v>80</v>
      </c>
      <c r="G9" s="632">
        <f>G10</f>
        <v>879.90000000000009</v>
      </c>
      <c r="H9" s="647">
        <v>250</v>
      </c>
      <c r="I9" s="651">
        <f t="shared" si="0"/>
        <v>1129.9000000000001</v>
      </c>
      <c r="J9" s="46"/>
    </row>
    <row r="10" spans="1:10" ht="31.5">
      <c r="A10" s="165" t="s">
        <v>83</v>
      </c>
      <c r="B10" s="166">
        <v>538</v>
      </c>
      <c r="C10" s="167" t="s">
        <v>77</v>
      </c>
      <c r="D10" s="167" t="s">
        <v>82</v>
      </c>
      <c r="E10" s="168" t="s">
        <v>84</v>
      </c>
      <c r="F10" s="167" t="s">
        <v>80</v>
      </c>
      <c r="G10" s="633">
        <f>G11</f>
        <v>879.90000000000009</v>
      </c>
      <c r="H10" s="647">
        <v>250</v>
      </c>
      <c r="I10" s="648">
        <f t="shared" si="0"/>
        <v>1129.9000000000001</v>
      </c>
      <c r="J10" s="46"/>
    </row>
    <row r="11" spans="1:10" ht="17.25" customHeight="1">
      <c r="A11" s="165" t="s">
        <v>85</v>
      </c>
      <c r="B11" s="166">
        <v>538</v>
      </c>
      <c r="C11" s="167" t="s">
        <v>77</v>
      </c>
      <c r="D11" s="167" t="s">
        <v>82</v>
      </c>
      <c r="E11" s="168" t="s">
        <v>86</v>
      </c>
      <c r="F11" s="167" t="s">
        <v>80</v>
      </c>
      <c r="G11" s="633">
        <f>G12</f>
        <v>879.90000000000009</v>
      </c>
      <c r="H11" s="647">
        <v>250</v>
      </c>
      <c r="I11" s="648">
        <f t="shared" si="0"/>
        <v>1129.9000000000001</v>
      </c>
      <c r="J11" s="46"/>
    </row>
    <row r="12" spans="1:10" ht="31.5">
      <c r="A12" s="169" t="s">
        <v>87</v>
      </c>
      <c r="B12" s="166">
        <v>538</v>
      </c>
      <c r="C12" s="167" t="s">
        <v>77</v>
      </c>
      <c r="D12" s="167" t="s">
        <v>82</v>
      </c>
      <c r="E12" s="168" t="s">
        <v>88</v>
      </c>
      <c r="F12" s="167" t="s">
        <v>80</v>
      </c>
      <c r="G12" s="633">
        <f>G14+G15</f>
        <v>879.90000000000009</v>
      </c>
      <c r="H12" s="647">
        <v>250</v>
      </c>
      <c r="I12" s="648">
        <f t="shared" si="0"/>
        <v>1129.9000000000001</v>
      </c>
      <c r="J12" s="46"/>
    </row>
    <row r="13" spans="1:10" ht="31.5">
      <c r="A13" s="169" t="s">
        <v>89</v>
      </c>
      <c r="B13" s="166">
        <v>538</v>
      </c>
      <c r="C13" s="170" t="s">
        <v>77</v>
      </c>
      <c r="D13" s="170" t="s">
        <v>82</v>
      </c>
      <c r="E13" s="171" t="s">
        <v>88</v>
      </c>
      <c r="F13" s="167" t="s">
        <v>90</v>
      </c>
      <c r="G13" s="633">
        <f>G14+G15</f>
        <v>879.90000000000009</v>
      </c>
      <c r="H13" s="647">
        <f>H14+H15</f>
        <v>250</v>
      </c>
      <c r="I13" s="648">
        <f t="shared" si="0"/>
        <v>1129.9000000000001</v>
      </c>
      <c r="J13" s="46"/>
    </row>
    <row r="14" spans="1:10" ht="31.5">
      <c r="A14" s="169" t="s">
        <v>91</v>
      </c>
      <c r="B14" s="166">
        <v>538</v>
      </c>
      <c r="C14" s="167" t="s">
        <v>77</v>
      </c>
      <c r="D14" s="167" t="s">
        <v>82</v>
      </c>
      <c r="E14" s="168" t="s">
        <v>88</v>
      </c>
      <c r="F14" s="172">
        <v>121</v>
      </c>
      <c r="G14" s="634">
        <v>712.6</v>
      </c>
      <c r="H14" s="647">
        <v>100</v>
      </c>
      <c r="I14" s="648">
        <f t="shared" si="0"/>
        <v>812.6</v>
      </c>
      <c r="J14" s="46"/>
    </row>
    <row r="15" spans="1:10" ht="49.5" customHeight="1">
      <c r="A15" s="169" t="s">
        <v>92</v>
      </c>
      <c r="B15" s="166">
        <v>538</v>
      </c>
      <c r="C15" s="167" t="s">
        <v>77</v>
      </c>
      <c r="D15" s="167" t="s">
        <v>82</v>
      </c>
      <c r="E15" s="168" t="s">
        <v>88</v>
      </c>
      <c r="F15" s="172">
        <v>129</v>
      </c>
      <c r="G15" s="633">
        <v>167.3</v>
      </c>
      <c r="H15" s="647">
        <v>150</v>
      </c>
      <c r="I15" s="648">
        <f t="shared" si="0"/>
        <v>317.3</v>
      </c>
      <c r="J15" s="46"/>
    </row>
    <row r="16" spans="1:10" ht="58.5" customHeight="1">
      <c r="A16" s="164" t="s">
        <v>93</v>
      </c>
      <c r="B16" s="162">
        <v>538</v>
      </c>
      <c r="C16" s="163" t="s">
        <v>77</v>
      </c>
      <c r="D16" s="163" t="s">
        <v>94</v>
      </c>
      <c r="E16" s="173" t="s">
        <v>79</v>
      </c>
      <c r="F16" s="163" t="s">
        <v>80</v>
      </c>
      <c r="G16" s="632">
        <f>G17</f>
        <v>1324.9</v>
      </c>
      <c r="H16" s="647">
        <f>H17</f>
        <v>367.8</v>
      </c>
      <c r="I16" s="651">
        <f t="shared" si="0"/>
        <v>1692.7</v>
      </c>
      <c r="J16" s="46"/>
    </row>
    <row r="17" spans="1:10" ht="31.5">
      <c r="A17" s="165" t="s">
        <v>95</v>
      </c>
      <c r="B17" s="166">
        <v>538</v>
      </c>
      <c r="C17" s="167" t="s">
        <v>77</v>
      </c>
      <c r="D17" s="167" t="s">
        <v>94</v>
      </c>
      <c r="E17" s="168" t="s">
        <v>84</v>
      </c>
      <c r="F17" s="167" t="s">
        <v>80</v>
      </c>
      <c r="G17" s="633">
        <f>G18</f>
        <v>1324.9</v>
      </c>
      <c r="H17" s="647">
        <f>H18</f>
        <v>367.8</v>
      </c>
      <c r="I17" s="648">
        <f t="shared" si="0"/>
        <v>1692.7</v>
      </c>
      <c r="J17" s="46"/>
    </row>
    <row r="18" spans="1:10" ht="22.5" customHeight="1">
      <c r="A18" s="165" t="s">
        <v>96</v>
      </c>
      <c r="B18" s="166">
        <v>538</v>
      </c>
      <c r="C18" s="167" t="s">
        <v>77</v>
      </c>
      <c r="D18" s="167" t="s">
        <v>94</v>
      </c>
      <c r="E18" s="168" t="s">
        <v>97</v>
      </c>
      <c r="F18" s="167" t="s">
        <v>80</v>
      </c>
      <c r="G18" s="633">
        <f>G19+G23</f>
        <v>1324.9</v>
      </c>
      <c r="H18" s="661">
        <f>H19+H23</f>
        <v>367.8</v>
      </c>
      <c r="I18" s="648">
        <f t="shared" si="0"/>
        <v>1692.7</v>
      </c>
    </row>
    <row r="19" spans="1:10" ht="37.5" customHeight="1">
      <c r="A19" s="165" t="s">
        <v>98</v>
      </c>
      <c r="B19" s="166">
        <v>538</v>
      </c>
      <c r="C19" s="167" t="s">
        <v>77</v>
      </c>
      <c r="D19" s="167" t="s">
        <v>94</v>
      </c>
      <c r="E19" s="168" t="s">
        <v>99</v>
      </c>
      <c r="F19" s="167" t="s">
        <v>80</v>
      </c>
      <c r="G19" s="633">
        <f>G20</f>
        <v>1023.6</v>
      </c>
      <c r="H19" s="661">
        <f>H20</f>
        <v>250</v>
      </c>
      <c r="I19" s="648">
        <f t="shared" si="0"/>
        <v>1273.5999999999999</v>
      </c>
    </row>
    <row r="20" spans="1:10" ht="33.75" customHeight="1">
      <c r="A20" s="174" t="s">
        <v>89</v>
      </c>
      <c r="B20" s="166">
        <v>538</v>
      </c>
      <c r="C20" s="167" t="s">
        <v>77</v>
      </c>
      <c r="D20" s="167" t="s">
        <v>94</v>
      </c>
      <c r="E20" s="168" t="s">
        <v>99</v>
      </c>
      <c r="F20" s="167" t="s">
        <v>90</v>
      </c>
      <c r="G20" s="633">
        <f>G21+G22</f>
        <v>1023.6</v>
      </c>
      <c r="H20" s="661">
        <f>H21+H22</f>
        <v>250</v>
      </c>
      <c r="I20" s="648">
        <f t="shared" si="0"/>
        <v>1273.5999999999999</v>
      </c>
    </row>
    <row r="21" spans="1:10" ht="45.75" customHeight="1">
      <c r="A21" s="175" t="s">
        <v>91</v>
      </c>
      <c r="B21" s="166">
        <v>538</v>
      </c>
      <c r="C21" s="167" t="s">
        <v>77</v>
      </c>
      <c r="D21" s="167" t="s">
        <v>94</v>
      </c>
      <c r="E21" s="168" t="s">
        <v>99</v>
      </c>
      <c r="F21" s="176">
        <v>121</v>
      </c>
      <c r="G21" s="633">
        <v>769.6</v>
      </c>
      <c r="H21" s="661">
        <v>100</v>
      </c>
      <c r="I21" s="648">
        <f t="shared" si="0"/>
        <v>869.6</v>
      </c>
    </row>
    <row r="22" spans="1:10" ht="47.25">
      <c r="A22" s="175" t="s">
        <v>92</v>
      </c>
      <c r="B22" s="166">
        <v>538</v>
      </c>
      <c r="C22" s="167" t="s">
        <v>77</v>
      </c>
      <c r="D22" s="167" t="s">
        <v>94</v>
      </c>
      <c r="E22" s="168" t="s">
        <v>100</v>
      </c>
      <c r="F22" s="176">
        <v>129</v>
      </c>
      <c r="G22" s="633">
        <v>254</v>
      </c>
      <c r="H22" s="661">
        <v>150</v>
      </c>
      <c r="I22" s="648">
        <f t="shared" si="0"/>
        <v>404</v>
      </c>
    </row>
    <row r="23" spans="1:10" ht="31.5">
      <c r="A23" s="177" t="s">
        <v>101</v>
      </c>
      <c r="B23" s="166">
        <v>538</v>
      </c>
      <c r="C23" s="167" t="s">
        <v>77</v>
      </c>
      <c r="D23" s="167" t="s">
        <v>94</v>
      </c>
      <c r="E23" s="168" t="s">
        <v>100</v>
      </c>
      <c r="F23" s="176" t="s">
        <v>80</v>
      </c>
      <c r="G23" s="633">
        <f>G24+G25+G26</f>
        <v>301.30000000000007</v>
      </c>
      <c r="H23" s="661">
        <f>H24</f>
        <v>117.8</v>
      </c>
      <c r="I23" s="648">
        <f t="shared" si="0"/>
        <v>419.10000000000008</v>
      </c>
    </row>
    <row r="24" spans="1:10" ht="31.5">
      <c r="A24" s="165" t="s">
        <v>102</v>
      </c>
      <c r="B24" s="166">
        <v>538</v>
      </c>
      <c r="C24" s="167" t="s">
        <v>77</v>
      </c>
      <c r="D24" s="167" t="s">
        <v>94</v>
      </c>
      <c r="E24" s="168" t="s">
        <v>100</v>
      </c>
      <c r="F24" s="176">
        <v>244</v>
      </c>
      <c r="G24" s="633">
        <v>290.60000000000002</v>
      </c>
      <c r="H24" s="661">
        <v>117.8</v>
      </c>
      <c r="I24" s="648">
        <f t="shared" si="0"/>
        <v>408.40000000000003</v>
      </c>
    </row>
    <row r="25" spans="1:10" ht="31.5">
      <c r="A25" s="178" t="s">
        <v>103</v>
      </c>
      <c r="B25" s="166">
        <v>538</v>
      </c>
      <c r="C25" s="167" t="s">
        <v>77</v>
      </c>
      <c r="D25" s="167" t="s">
        <v>94</v>
      </c>
      <c r="E25" s="168" t="s">
        <v>100</v>
      </c>
      <c r="F25" s="176">
        <v>851</v>
      </c>
      <c r="G25" s="633">
        <v>10.1</v>
      </c>
      <c r="H25" s="661"/>
      <c r="I25" s="648">
        <f t="shared" si="0"/>
        <v>10.1</v>
      </c>
    </row>
    <row r="26" spans="1:10" ht="31.5" customHeight="1">
      <c r="A26" s="178" t="s">
        <v>104</v>
      </c>
      <c r="B26" s="162">
        <v>538</v>
      </c>
      <c r="C26" s="167" t="s">
        <v>77</v>
      </c>
      <c r="D26" s="167" t="s">
        <v>94</v>
      </c>
      <c r="E26" s="168" t="s">
        <v>100</v>
      </c>
      <c r="F26" s="176">
        <v>852</v>
      </c>
      <c r="G26" s="633">
        <v>0.6</v>
      </c>
      <c r="H26" s="661"/>
      <c r="I26" s="648">
        <f t="shared" si="0"/>
        <v>0.6</v>
      </c>
    </row>
    <row r="27" spans="1:10" s="86" customFormat="1" ht="27" hidden="1" customHeight="1">
      <c r="A27" s="179" t="s">
        <v>105</v>
      </c>
      <c r="B27" s="162">
        <v>538</v>
      </c>
      <c r="C27" s="180" t="s">
        <v>77</v>
      </c>
      <c r="D27" s="180" t="s">
        <v>106</v>
      </c>
      <c r="E27" s="181" t="s">
        <v>107</v>
      </c>
      <c r="F27" s="163" t="s">
        <v>80</v>
      </c>
      <c r="G27" s="635">
        <f>G28</f>
        <v>0</v>
      </c>
      <c r="H27" s="649"/>
      <c r="I27" s="648">
        <f t="shared" si="0"/>
        <v>0</v>
      </c>
    </row>
    <row r="28" spans="1:10" ht="37.5" hidden="1" customHeight="1">
      <c r="A28" s="178" t="s">
        <v>108</v>
      </c>
      <c r="B28" s="166">
        <v>538</v>
      </c>
      <c r="C28" s="170" t="s">
        <v>77</v>
      </c>
      <c r="D28" s="170" t="s">
        <v>106</v>
      </c>
      <c r="E28" s="172" t="s">
        <v>109</v>
      </c>
      <c r="F28" s="167" t="s">
        <v>80</v>
      </c>
      <c r="G28" s="633">
        <f>G29</f>
        <v>0</v>
      </c>
      <c r="H28" s="661"/>
      <c r="I28" s="648">
        <f t="shared" si="0"/>
        <v>0</v>
      </c>
    </row>
    <row r="29" spans="1:10" ht="38.25" hidden="1" customHeight="1">
      <c r="A29" s="178" t="s">
        <v>110</v>
      </c>
      <c r="B29" s="166">
        <v>538</v>
      </c>
      <c r="C29" s="167" t="s">
        <v>77</v>
      </c>
      <c r="D29" s="167" t="s">
        <v>106</v>
      </c>
      <c r="E29" s="172" t="s">
        <v>109</v>
      </c>
      <c r="F29" s="172">
        <v>244</v>
      </c>
      <c r="G29" s="633">
        <v>0</v>
      </c>
      <c r="H29" s="661"/>
      <c r="I29" s="648">
        <f t="shared" si="0"/>
        <v>0</v>
      </c>
    </row>
    <row r="30" spans="1:10" ht="58.5" hidden="1" customHeight="1" thickBot="1">
      <c r="A30" s="61" t="s">
        <v>111</v>
      </c>
      <c r="B30" s="162">
        <v>538</v>
      </c>
      <c r="C30" s="167" t="s">
        <v>77</v>
      </c>
      <c r="D30" s="167" t="s">
        <v>112</v>
      </c>
      <c r="E30" s="181" t="s">
        <v>79</v>
      </c>
      <c r="F30" s="163" t="s">
        <v>80</v>
      </c>
      <c r="G30" s="631">
        <f>G31</f>
        <v>0</v>
      </c>
      <c r="H30" s="661"/>
      <c r="I30" s="648">
        <f t="shared" si="0"/>
        <v>0</v>
      </c>
    </row>
    <row r="31" spans="1:10" ht="115.5" hidden="1" customHeight="1" thickBot="1">
      <c r="A31" s="182" t="s">
        <v>459</v>
      </c>
      <c r="B31" s="162">
        <v>538</v>
      </c>
      <c r="C31" s="163" t="s">
        <v>77</v>
      </c>
      <c r="D31" s="163" t="s">
        <v>112</v>
      </c>
      <c r="E31" s="183" t="s">
        <v>113</v>
      </c>
      <c r="F31" s="163" t="s">
        <v>114</v>
      </c>
      <c r="G31" s="631">
        <f>G32</f>
        <v>0</v>
      </c>
      <c r="H31" s="661"/>
      <c r="I31" s="648">
        <f t="shared" si="0"/>
        <v>0</v>
      </c>
    </row>
    <row r="32" spans="1:10" ht="151.5" hidden="1" customHeight="1" thickBot="1">
      <c r="A32" s="90" t="s">
        <v>460</v>
      </c>
      <c r="B32" s="162">
        <v>538</v>
      </c>
      <c r="C32" s="167" t="s">
        <v>77</v>
      </c>
      <c r="D32" s="167" t="s">
        <v>112</v>
      </c>
      <c r="E32" s="184" t="s">
        <v>115</v>
      </c>
      <c r="F32" s="167" t="s">
        <v>114</v>
      </c>
      <c r="G32" s="636">
        <f>G33</f>
        <v>0</v>
      </c>
      <c r="H32" s="661"/>
      <c r="I32" s="648">
        <f t="shared" si="0"/>
        <v>0</v>
      </c>
    </row>
    <row r="33" spans="1:9" ht="63.75" hidden="1" customHeight="1" thickBot="1">
      <c r="A33" s="92" t="s">
        <v>116</v>
      </c>
      <c r="B33" s="162">
        <v>538</v>
      </c>
      <c r="C33" s="167" t="s">
        <v>77</v>
      </c>
      <c r="D33" s="167" t="s">
        <v>112</v>
      </c>
      <c r="E33" s="172" t="s">
        <v>117</v>
      </c>
      <c r="F33" s="167" t="s">
        <v>80</v>
      </c>
      <c r="G33" s="636">
        <f>G34</f>
        <v>0</v>
      </c>
      <c r="H33" s="661"/>
      <c r="I33" s="648">
        <f t="shared" si="0"/>
        <v>0</v>
      </c>
    </row>
    <row r="34" spans="1:9" ht="31.5" hidden="1">
      <c r="A34" s="92" t="s">
        <v>118</v>
      </c>
      <c r="B34" s="162">
        <v>538</v>
      </c>
      <c r="C34" s="167" t="s">
        <v>77</v>
      </c>
      <c r="D34" s="167" t="s">
        <v>112</v>
      </c>
      <c r="E34" s="172" t="s">
        <v>119</v>
      </c>
      <c r="F34" s="167" t="s">
        <v>80</v>
      </c>
      <c r="G34" s="636">
        <f>G35</f>
        <v>0</v>
      </c>
      <c r="H34" s="647"/>
      <c r="I34" s="648">
        <f t="shared" si="0"/>
        <v>0</v>
      </c>
    </row>
    <row r="35" spans="1:9" ht="31.5" hidden="1">
      <c r="A35" s="92" t="s">
        <v>120</v>
      </c>
      <c r="B35" s="162">
        <v>538</v>
      </c>
      <c r="C35" s="167" t="s">
        <v>77</v>
      </c>
      <c r="D35" s="167" t="s">
        <v>112</v>
      </c>
      <c r="E35" s="172" t="s">
        <v>119</v>
      </c>
      <c r="F35" s="167" t="s">
        <v>121</v>
      </c>
      <c r="G35" s="636"/>
      <c r="H35" s="647"/>
      <c r="I35" s="648">
        <f t="shared" si="0"/>
        <v>0</v>
      </c>
    </row>
    <row r="36" spans="1:9" ht="28.5" customHeight="1">
      <c r="A36" s="185" t="s">
        <v>122</v>
      </c>
      <c r="B36" s="162">
        <v>538</v>
      </c>
      <c r="C36" s="163" t="s">
        <v>82</v>
      </c>
      <c r="D36" s="163" t="s">
        <v>78</v>
      </c>
      <c r="E36" s="186" t="s">
        <v>123</v>
      </c>
      <c r="F36" s="187" t="s">
        <v>80</v>
      </c>
      <c r="G36" s="637">
        <f>G37</f>
        <v>202.4</v>
      </c>
      <c r="H36" s="647"/>
      <c r="I36" s="651">
        <f t="shared" si="0"/>
        <v>202.4</v>
      </c>
    </row>
    <row r="37" spans="1:9" ht="28.5" customHeight="1">
      <c r="A37" s="188" t="s">
        <v>124</v>
      </c>
      <c r="B37" s="166">
        <v>538</v>
      </c>
      <c r="C37" s="167" t="s">
        <v>82</v>
      </c>
      <c r="D37" s="167" t="s">
        <v>125</v>
      </c>
      <c r="E37" s="189" t="s">
        <v>79</v>
      </c>
      <c r="F37" s="190" t="s">
        <v>80</v>
      </c>
      <c r="G37" s="638">
        <f>G38</f>
        <v>202.4</v>
      </c>
      <c r="H37" s="647"/>
      <c r="I37" s="648">
        <f t="shared" si="0"/>
        <v>202.4</v>
      </c>
    </row>
    <row r="38" spans="1:9" ht="27" customHeight="1">
      <c r="A38" s="188" t="s">
        <v>126</v>
      </c>
      <c r="B38" s="166">
        <v>538</v>
      </c>
      <c r="C38" s="167" t="s">
        <v>82</v>
      </c>
      <c r="D38" s="167" t="s">
        <v>125</v>
      </c>
      <c r="E38" s="189" t="s">
        <v>127</v>
      </c>
      <c r="F38" s="190" t="s">
        <v>80</v>
      </c>
      <c r="G38" s="638">
        <f>G39</f>
        <v>202.4</v>
      </c>
      <c r="H38" s="647"/>
      <c r="I38" s="648">
        <f t="shared" si="0"/>
        <v>202.4</v>
      </c>
    </row>
    <row r="39" spans="1:9" ht="37.5" customHeight="1">
      <c r="A39" s="188" t="s">
        <v>128</v>
      </c>
      <c r="B39" s="166">
        <v>538</v>
      </c>
      <c r="C39" s="167" t="s">
        <v>82</v>
      </c>
      <c r="D39" s="167" t="s">
        <v>125</v>
      </c>
      <c r="E39" s="189" t="s">
        <v>129</v>
      </c>
      <c r="F39" s="190" t="s">
        <v>80</v>
      </c>
      <c r="G39" s="638">
        <f>G40</f>
        <v>202.4</v>
      </c>
      <c r="H39" s="647"/>
      <c r="I39" s="648">
        <f t="shared" si="0"/>
        <v>202.4</v>
      </c>
    </row>
    <row r="40" spans="1:9" ht="45" customHeight="1">
      <c r="A40" s="188" t="s">
        <v>130</v>
      </c>
      <c r="B40" s="166">
        <v>538</v>
      </c>
      <c r="C40" s="167" t="s">
        <v>82</v>
      </c>
      <c r="D40" s="167" t="s">
        <v>125</v>
      </c>
      <c r="E40" s="189" t="s">
        <v>131</v>
      </c>
      <c r="F40" s="190" t="s">
        <v>80</v>
      </c>
      <c r="G40" s="638">
        <f>G41+G44</f>
        <v>202.4</v>
      </c>
      <c r="H40" s="647"/>
      <c r="I40" s="648">
        <f t="shared" si="0"/>
        <v>202.4</v>
      </c>
    </row>
    <row r="41" spans="1:9" ht="45" customHeight="1">
      <c r="A41" s="174" t="s">
        <v>89</v>
      </c>
      <c r="B41" s="166">
        <v>538</v>
      </c>
      <c r="C41" s="167" t="s">
        <v>82</v>
      </c>
      <c r="D41" s="167" t="s">
        <v>125</v>
      </c>
      <c r="E41" s="189" t="s">
        <v>131</v>
      </c>
      <c r="F41" s="190" t="s">
        <v>90</v>
      </c>
      <c r="G41" s="638">
        <f>G42+G43</f>
        <v>190</v>
      </c>
      <c r="H41" s="647"/>
      <c r="I41" s="648">
        <f t="shared" si="0"/>
        <v>190</v>
      </c>
    </row>
    <row r="42" spans="1:9" ht="42" customHeight="1">
      <c r="A42" s="188" t="s">
        <v>132</v>
      </c>
      <c r="B42" s="166">
        <v>538</v>
      </c>
      <c r="C42" s="167" t="s">
        <v>82</v>
      </c>
      <c r="D42" s="167" t="s">
        <v>125</v>
      </c>
      <c r="E42" s="189" t="s">
        <v>131</v>
      </c>
      <c r="F42" s="189">
        <v>121</v>
      </c>
      <c r="G42" s="638">
        <v>146</v>
      </c>
      <c r="H42" s="647"/>
      <c r="I42" s="648">
        <f t="shared" si="0"/>
        <v>146</v>
      </c>
    </row>
    <row r="43" spans="1:9" ht="61.5" customHeight="1">
      <c r="A43" s="188" t="s">
        <v>92</v>
      </c>
      <c r="B43" s="166">
        <v>538</v>
      </c>
      <c r="C43" s="167" t="s">
        <v>82</v>
      </c>
      <c r="D43" s="167" t="s">
        <v>125</v>
      </c>
      <c r="E43" s="189" t="s">
        <v>131</v>
      </c>
      <c r="F43" s="189">
        <v>129</v>
      </c>
      <c r="G43" s="638">
        <v>44</v>
      </c>
      <c r="H43" s="647"/>
      <c r="I43" s="648">
        <f t="shared" si="0"/>
        <v>44</v>
      </c>
    </row>
    <row r="44" spans="1:9" ht="44.25" customHeight="1">
      <c r="A44" s="188" t="s">
        <v>102</v>
      </c>
      <c r="B44" s="166">
        <v>538</v>
      </c>
      <c r="C44" s="167" t="s">
        <v>82</v>
      </c>
      <c r="D44" s="167" t="s">
        <v>125</v>
      </c>
      <c r="E44" s="189" t="s">
        <v>131</v>
      </c>
      <c r="F44" s="189">
        <v>244</v>
      </c>
      <c r="G44" s="638">
        <v>12.4</v>
      </c>
      <c r="H44" s="647"/>
      <c r="I44" s="648">
        <f t="shared" si="0"/>
        <v>12.4</v>
      </c>
    </row>
    <row r="45" spans="1:9" ht="0.6" customHeight="1">
      <c r="A45" s="188"/>
      <c r="B45" s="166">
        <v>538</v>
      </c>
      <c r="C45" s="167"/>
      <c r="D45" s="167"/>
      <c r="E45" s="189"/>
      <c r="F45" s="189"/>
      <c r="G45" s="638"/>
      <c r="H45" s="647"/>
      <c r="I45" s="648">
        <f t="shared" si="0"/>
        <v>0</v>
      </c>
    </row>
    <row r="46" spans="1:9" ht="44.25" hidden="1" customHeight="1">
      <c r="A46" s="165" t="s">
        <v>102</v>
      </c>
      <c r="B46" s="166">
        <v>538</v>
      </c>
      <c r="C46" s="167" t="s">
        <v>77</v>
      </c>
      <c r="D46" s="167" t="s">
        <v>94</v>
      </c>
      <c r="E46" s="168" t="s">
        <v>100</v>
      </c>
      <c r="F46" s="176">
        <v>244</v>
      </c>
      <c r="G46" s="633">
        <v>11.2</v>
      </c>
      <c r="H46" s="647"/>
      <c r="I46" s="648">
        <f t="shared" si="0"/>
        <v>11.2</v>
      </c>
    </row>
    <row r="47" spans="1:9" ht="30.75" customHeight="1">
      <c r="A47" s="191" t="s">
        <v>142</v>
      </c>
      <c r="B47" s="162">
        <v>538</v>
      </c>
      <c r="C47" s="163" t="s">
        <v>94</v>
      </c>
      <c r="D47" s="163" t="s">
        <v>78</v>
      </c>
      <c r="E47" s="186" t="s">
        <v>79</v>
      </c>
      <c r="F47" s="163" t="s">
        <v>80</v>
      </c>
      <c r="G47" s="631">
        <f>G48+G64</f>
        <v>150</v>
      </c>
      <c r="H47" s="650"/>
      <c r="I47" s="651">
        <f t="shared" si="0"/>
        <v>150</v>
      </c>
    </row>
    <row r="48" spans="1:9" ht="28.5" customHeight="1">
      <c r="A48" s="61" t="s">
        <v>143</v>
      </c>
      <c r="B48" s="162">
        <v>538</v>
      </c>
      <c r="C48" s="163" t="s">
        <v>94</v>
      </c>
      <c r="D48" s="163" t="s">
        <v>135</v>
      </c>
      <c r="E48" s="163" t="s">
        <v>79</v>
      </c>
      <c r="F48" s="163" t="s">
        <v>80</v>
      </c>
      <c r="G48" s="631">
        <f>G50</f>
        <v>150</v>
      </c>
      <c r="H48" s="650"/>
      <c r="I48" s="651">
        <f t="shared" si="0"/>
        <v>150</v>
      </c>
    </row>
    <row r="49" spans="1:9" ht="51" customHeight="1">
      <c r="A49" s="92" t="s">
        <v>480</v>
      </c>
      <c r="B49" s="166">
        <v>538</v>
      </c>
      <c r="C49" s="167" t="s">
        <v>94</v>
      </c>
      <c r="D49" s="167" t="s">
        <v>135</v>
      </c>
      <c r="E49" s="167" t="s">
        <v>144</v>
      </c>
      <c r="F49" s="167" t="s">
        <v>80</v>
      </c>
      <c r="G49" s="636">
        <f>G50</f>
        <v>150</v>
      </c>
      <c r="H49" s="647"/>
      <c r="I49" s="648">
        <f t="shared" si="0"/>
        <v>150</v>
      </c>
    </row>
    <row r="50" spans="1:9" ht="39" customHeight="1">
      <c r="A50" s="193" t="s">
        <v>462</v>
      </c>
      <c r="B50" s="166">
        <v>538</v>
      </c>
      <c r="C50" s="194" t="s">
        <v>94</v>
      </c>
      <c r="D50" s="194" t="s">
        <v>135</v>
      </c>
      <c r="E50" s="184" t="s">
        <v>145</v>
      </c>
      <c r="F50" s="194" t="s">
        <v>80</v>
      </c>
      <c r="G50" s="639">
        <f>G51+G58+G60+G63</f>
        <v>150</v>
      </c>
      <c r="H50" s="661"/>
      <c r="I50" s="648">
        <f t="shared" si="0"/>
        <v>150</v>
      </c>
    </row>
    <row r="51" spans="1:9" ht="39.75" hidden="1" customHeight="1">
      <c r="A51" s="193" t="s">
        <v>146</v>
      </c>
      <c r="B51" s="166">
        <v>538</v>
      </c>
      <c r="C51" s="194" t="s">
        <v>94</v>
      </c>
      <c r="D51" s="194" t="s">
        <v>135</v>
      </c>
      <c r="E51" s="184" t="s">
        <v>147</v>
      </c>
      <c r="F51" s="194" t="s">
        <v>80</v>
      </c>
      <c r="G51" s="639">
        <f>G52</f>
        <v>0</v>
      </c>
      <c r="H51" s="661"/>
      <c r="I51" s="648">
        <f t="shared" si="0"/>
        <v>0</v>
      </c>
    </row>
    <row r="52" spans="1:9" ht="31.5" hidden="1">
      <c r="A52" s="165" t="s">
        <v>148</v>
      </c>
      <c r="B52" s="166">
        <v>538</v>
      </c>
      <c r="C52" s="194" t="s">
        <v>94</v>
      </c>
      <c r="D52" s="194" t="s">
        <v>135</v>
      </c>
      <c r="E52" s="172" t="s">
        <v>149</v>
      </c>
      <c r="F52" s="194" t="s">
        <v>80</v>
      </c>
      <c r="G52" s="633">
        <f>G53</f>
        <v>0</v>
      </c>
      <c r="H52" s="661"/>
      <c r="I52" s="648">
        <f t="shared" si="0"/>
        <v>0</v>
      </c>
    </row>
    <row r="53" spans="1:9" ht="40.9" hidden="1" customHeight="1">
      <c r="A53" s="193" t="s">
        <v>141</v>
      </c>
      <c r="B53" s="166">
        <v>538</v>
      </c>
      <c r="C53" s="194" t="s">
        <v>94</v>
      </c>
      <c r="D53" s="194" t="s">
        <v>135</v>
      </c>
      <c r="E53" s="172" t="s">
        <v>149</v>
      </c>
      <c r="F53" s="172">
        <v>244</v>
      </c>
      <c r="G53" s="633">
        <v>0</v>
      </c>
      <c r="H53" s="661"/>
      <c r="I53" s="648">
        <f t="shared" si="0"/>
        <v>0</v>
      </c>
    </row>
    <row r="54" spans="1:9" ht="0.6" hidden="1" customHeight="1">
      <c r="A54" s="193" t="s">
        <v>150</v>
      </c>
      <c r="B54" s="166">
        <v>538</v>
      </c>
      <c r="C54" s="194" t="s">
        <v>94</v>
      </c>
      <c r="D54" s="194" t="s">
        <v>135</v>
      </c>
      <c r="E54" s="172" t="s">
        <v>151</v>
      </c>
      <c r="F54" s="194" t="s">
        <v>80</v>
      </c>
      <c r="G54" s="633">
        <f>G55</f>
        <v>15</v>
      </c>
      <c r="H54" s="661"/>
      <c r="I54" s="648">
        <f t="shared" si="0"/>
        <v>15</v>
      </c>
    </row>
    <row r="55" spans="1:9" ht="1.1499999999999999" hidden="1" customHeight="1">
      <c r="A55" s="193" t="s">
        <v>141</v>
      </c>
      <c r="B55" s="166">
        <v>538</v>
      </c>
      <c r="C55" s="194" t="s">
        <v>94</v>
      </c>
      <c r="D55" s="194" t="s">
        <v>135</v>
      </c>
      <c r="E55" s="172" t="s">
        <v>151</v>
      </c>
      <c r="F55" s="172">
        <v>244</v>
      </c>
      <c r="G55" s="633">
        <v>15</v>
      </c>
      <c r="H55" s="661"/>
      <c r="I55" s="648">
        <f t="shared" si="0"/>
        <v>15</v>
      </c>
    </row>
    <row r="56" spans="1:9" ht="27" hidden="1" customHeight="1">
      <c r="A56" s="195" t="s">
        <v>155</v>
      </c>
      <c r="B56" s="166">
        <v>538</v>
      </c>
      <c r="C56" s="176" t="s">
        <v>94</v>
      </c>
      <c r="D56" s="176" t="s">
        <v>135</v>
      </c>
      <c r="E56" s="196" t="s">
        <v>156</v>
      </c>
      <c r="F56" s="194" t="s">
        <v>80</v>
      </c>
      <c r="G56" s="633">
        <f>G57</f>
        <v>0</v>
      </c>
      <c r="H56" s="661"/>
      <c r="I56" s="648">
        <f t="shared" si="0"/>
        <v>0</v>
      </c>
    </row>
    <row r="57" spans="1:9" ht="37.5" hidden="1" customHeight="1">
      <c r="A57" s="193" t="s">
        <v>141</v>
      </c>
      <c r="B57" s="166">
        <v>538</v>
      </c>
      <c r="C57" s="176" t="s">
        <v>94</v>
      </c>
      <c r="D57" s="176" t="s">
        <v>135</v>
      </c>
      <c r="E57" s="172" t="s">
        <v>156</v>
      </c>
      <c r="F57" s="194" t="s">
        <v>121</v>
      </c>
      <c r="G57" s="633"/>
      <c r="H57" s="661"/>
      <c r="I57" s="648">
        <f t="shared" si="0"/>
        <v>0</v>
      </c>
    </row>
    <row r="58" spans="1:9" ht="37.5" hidden="1" customHeight="1">
      <c r="A58" s="67" t="s">
        <v>152</v>
      </c>
      <c r="B58" s="166">
        <v>538</v>
      </c>
      <c r="C58" s="109" t="s">
        <v>94</v>
      </c>
      <c r="D58" s="109" t="s">
        <v>135</v>
      </c>
      <c r="E58" s="87" t="s">
        <v>151</v>
      </c>
      <c r="F58" s="109" t="s">
        <v>80</v>
      </c>
      <c r="G58" s="640">
        <f>G59</f>
        <v>0</v>
      </c>
      <c r="H58" s="661"/>
      <c r="I58" s="648">
        <f t="shared" si="0"/>
        <v>0</v>
      </c>
    </row>
    <row r="59" spans="1:9" ht="37.5" hidden="1" customHeight="1">
      <c r="A59" s="67" t="s">
        <v>141</v>
      </c>
      <c r="B59" s="166">
        <v>538</v>
      </c>
      <c r="C59" s="109" t="s">
        <v>94</v>
      </c>
      <c r="D59" s="109" t="s">
        <v>135</v>
      </c>
      <c r="E59" s="87" t="s">
        <v>151</v>
      </c>
      <c r="F59" s="87">
        <v>244</v>
      </c>
      <c r="G59" s="640">
        <v>0</v>
      </c>
      <c r="H59" s="661"/>
      <c r="I59" s="648">
        <f t="shared" si="0"/>
        <v>0</v>
      </c>
    </row>
    <row r="60" spans="1:9" ht="37.5" hidden="1" customHeight="1">
      <c r="A60" s="97" t="s">
        <v>155</v>
      </c>
      <c r="B60" s="166">
        <v>538</v>
      </c>
      <c r="C60" s="109" t="s">
        <v>94</v>
      </c>
      <c r="D60" s="109" t="s">
        <v>135</v>
      </c>
      <c r="E60" s="87" t="s">
        <v>153</v>
      </c>
      <c r="F60" s="109" t="s">
        <v>80</v>
      </c>
      <c r="G60" s="640">
        <f>G61</f>
        <v>0</v>
      </c>
      <c r="H60" s="661"/>
      <c r="I60" s="648">
        <f t="shared" si="0"/>
        <v>0</v>
      </c>
    </row>
    <row r="61" spans="1:9" ht="37.5" hidden="1" customHeight="1">
      <c r="A61" s="67" t="s">
        <v>141</v>
      </c>
      <c r="B61" s="166">
        <v>538</v>
      </c>
      <c r="C61" s="109" t="s">
        <v>94</v>
      </c>
      <c r="D61" s="109" t="s">
        <v>135</v>
      </c>
      <c r="E61" s="87" t="s">
        <v>154</v>
      </c>
      <c r="F61" s="87">
        <v>244</v>
      </c>
      <c r="G61" s="640">
        <v>0</v>
      </c>
      <c r="H61" s="661"/>
      <c r="I61" s="648">
        <f t="shared" si="0"/>
        <v>0</v>
      </c>
    </row>
    <row r="62" spans="1:9" ht="37.5" customHeight="1">
      <c r="A62" s="193" t="s">
        <v>244</v>
      </c>
      <c r="B62" s="166">
        <v>538</v>
      </c>
      <c r="C62" s="109" t="s">
        <v>94</v>
      </c>
      <c r="D62" s="109" t="s">
        <v>135</v>
      </c>
      <c r="E62" s="110" t="s">
        <v>156</v>
      </c>
      <c r="F62" s="109" t="s">
        <v>80</v>
      </c>
      <c r="G62" s="640">
        <f>G63</f>
        <v>150</v>
      </c>
      <c r="H62" s="661"/>
      <c r="I62" s="648">
        <f t="shared" si="0"/>
        <v>150</v>
      </c>
    </row>
    <row r="63" spans="1:9" ht="27" customHeight="1">
      <c r="A63" s="195" t="s">
        <v>157</v>
      </c>
      <c r="B63" s="166">
        <v>538</v>
      </c>
      <c r="C63" s="109" t="s">
        <v>94</v>
      </c>
      <c r="D63" s="109" t="s">
        <v>135</v>
      </c>
      <c r="E63" s="87" t="s">
        <v>156</v>
      </c>
      <c r="F63" s="109" t="s">
        <v>121</v>
      </c>
      <c r="G63" s="640">
        <v>150</v>
      </c>
      <c r="H63" s="661"/>
      <c r="I63" s="648">
        <f t="shared" si="0"/>
        <v>150</v>
      </c>
    </row>
    <row r="64" spans="1:9" ht="28.5" hidden="1" customHeight="1">
      <c r="A64" s="197" t="s">
        <v>157</v>
      </c>
      <c r="B64" s="162">
        <v>538</v>
      </c>
      <c r="C64" s="111" t="s">
        <v>94</v>
      </c>
      <c r="D64" s="111">
        <v>12</v>
      </c>
      <c r="E64" s="84" t="s">
        <v>107</v>
      </c>
      <c r="F64" s="111" t="s">
        <v>80</v>
      </c>
      <c r="G64" s="641">
        <f>G65</f>
        <v>0</v>
      </c>
      <c r="H64" s="661"/>
      <c r="I64" s="648">
        <f t="shared" si="0"/>
        <v>0</v>
      </c>
    </row>
    <row r="65" spans="1:9" ht="27" hidden="1" customHeight="1">
      <c r="A65" s="195" t="s">
        <v>158</v>
      </c>
      <c r="B65" s="166">
        <v>538</v>
      </c>
      <c r="C65" s="109" t="s">
        <v>94</v>
      </c>
      <c r="D65" s="109">
        <v>12</v>
      </c>
      <c r="E65" s="87" t="s">
        <v>159</v>
      </c>
      <c r="F65" s="109" t="s">
        <v>80</v>
      </c>
      <c r="G65" s="640">
        <f>G66</f>
        <v>0</v>
      </c>
      <c r="H65" s="661"/>
      <c r="I65" s="648">
        <f t="shared" si="0"/>
        <v>0</v>
      </c>
    </row>
    <row r="66" spans="1:9" ht="31.5" hidden="1">
      <c r="A66" s="195" t="s">
        <v>141</v>
      </c>
      <c r="B66" s="166">
        <v>538</v>
      </c>
      <c r="C66" s="109" t="s">
        <v>94</v>
      </c>
      <c r="D66" s="109">
        <v>12</v>
      </c>
      <c r="E66" s="87" t="s">
        <v>160</v>
      </c>
      <c r="F66" s="109">
        <v>244</v>
      </c>
      <c r="G66" s="640">
        <v>0</v>
      </c>
      <c r="H66" s="661"/>
      <c r="I66" s="648">
        <f t="shared" si="0"/>
        <v>0</v>
      </c>
    </row>
    <row r="67" spans="1:9" ht="31.5" hidden="1">
      <c r="A67" s="198" t="s">
        <v>133</v>
      </c>
      <c r="B67" s="57">
        <v>538</v>
      </c>
      <c r="C67" s="62" t="s">
        <v>125</v>
      </c>
      <c r="D67" s="62" t="s">
        <v>78</v>
      </c>
      <c r="E67" s="94" t="s">
        <v>79</v>
      </c>
      <c r="F67" s="62" t="s">
        <v>80</v>
      </c>
      <c r="G67" s="642">
        <f>G68</f>
        <v>0</v>
      </c>
      <c r="H67" s="661"/>
      <c r="I67" s="648">
        <f t="shared" si="0"/>
        <v>0</v>
      </c>
    </row>
    <row r="68" spans="1:9" ht="47.25" hidden="1">
      <c r="A68" s="97" t="s">
        <v>134</v>
      </c>
      <c r="B68" s="166">
        <v>538</v>
      </c>
      <c r="C68" s="68" t="s">
        <v>125</v>
      </c>
      <c r="D68" s="68" t="s">
        <v>135</v>
      </c>
      <c r="E68" s="98" t="s">
        <v>79</v>
      </c>
      <c r="F68" s="68" t="s">
        <v>80</v>
      </c>
      <c r="G68" s="640">
        <f>G69</f>
        <v>0</v>
      </c>
      <c r="H68" s="661"/>
      <c r="I68" s="648">
        <f t="shared" si="0"/>
        <v>0</v>
      </c>
    </row>
    <row r="69" spans="1:9" ht="31.5" hidden="1">
      <c r="A69" s="178" t="s">
        <v>136</v>
      </c>
      <c r="B69" s="166">
        <v>538</v>
      </c>
      <c r="C69" s="68" t="s">
        <v>125</v>
      </c>
      <c r="D69" s="68" t="s">
        <v>135</v>
      </c>
      <c r="E69" s="98" t="s">
        <v>137</v>
      </c>
      <c r="F69" s="68" t="s">
        <v>80</v>
      </c>
      <c r="G69" s="640">
        <f>G70</f>
        <v>0</v>
      </c>
      <c r="H69" s="661"/>
      <c r="I69" s="648">
        <f t="shared" si="0"/>
        <v>0</v>
      </c>
    </row>
    <row r="70" spans="1:9" ht="16.5" hidden="1">
      <c r="A70" s="178" t="s">
        <v>138</v>
      </c>
      <c r="B70" s="166">
        <v>538</v>
      </c>
      <c r="C70" s="68" t="s">
        <v>125</v>
      </c>
      <c r="D70" s="68" t="s">
        <v>135</v>
      </c>
      <c r="E70" s="98" t="s">
        <v>107</v>
      </c>
      <c r="F70" s="68" t="s">
        <v>80</v>
      </c>
      <c r="G70" s="640">
        <f>G71</f>
        <v>0</v>
      </c>
      <c r="H70" s="661"/>
      <c r="I70" s="648">
        <f t="shared" si="0"/>
        <v>0</v>
      </c>
    </row>
    <row r="71" spans="1:9" ht="47.25" hidden="1">
      <c r="A71" s="105" t="s">
        <v>139</v>
      </c>
      <c r="B71" s="166">
        <v>538</v>
      </c>
      <c r="C71" s="68" t="s">
        <v>125</v>
      </c>
      <c r="D71" s="68" t="s">
        <v>135</v>
      </c>
      <c r="E71" s="98" t="s">
        <v>140</v>
      </c>
      <c r="F71" s="68" t="s">
        <v>80</v>
      </c>
      <c r="G71" s="640">
        <f>G72</f>
        <v>0</v>
      </c>
      <c r="H71" s="661"/>
      <c r="I71" s="648">
        <f t="shared" si="0"/>
        <v>0</v>
      </c>
    </row>
    <row r="72" spans="1:9" ht="31.5" hidden="1">
      <c r="A72" s="178" t="s">
        <v>141</v>
      </c>
      <c r="B72" s="166">
        <v>538</v>
      </c>
      <c r="C72" s="68" t="s">
        <v>125</v>
      </c>
      <c r="D72" s="68" t="s">
        <v>135</v>
      </c>
      <c r="E72" s="98" t="s">
        <v>140</v>
      </c>
      <c r="F72" s="68" t="s">
        <v>121</v>
      </c>
      <c r="G72" s="640">
        <v>0</v>
      </c>
      <c r="H72" s="661"/>
      <c r="I72" s="648">
        <f t="shared" ref="I72:I135" si="1">G72+H72</f>
        <v>0</v>
      </c>
    </row>
    <row r="73" spans="1:9" ht="27" customHeight="1">
      <c r="A73" s="199" t="s">
        <v>161</v>
      </c>
      <c r="B73" s="162">
        <v>538</v>
      </c>
      <c r="C73" s="200" t="s">
        <v>162</v>
      </c>
      <c r="D73" s="200" t="s">
        <v>78</v>
      </c>
      <c r="E73" s="181" t="s">
        <v>79</v>
      </c>
      <c r="F73" s="201" t="s">
        <v>80</v>
      </c>
      <c r="G73" s="635">
        <f>G74+G81</f>
        <v>586.1</v>
      </c>
      <c r="H73" s="661">
        <f>H74+H81</f>
        <v>272</v>
      </c>
      <c r="I73" s="651">
        <f t="shared" si="1"/>
        <v>858.1</v>
      </c>
    </row>
    <row r="74" spans="1:9" ht="28.5" customHeight="1">
      <c r="A74" s="164" t="s">
        <v>163</v>
      </c>
      <c r="B74" s="162">
        <v>538</v>
      </c>
      <c r="C74" s="201" t="s">
        <v>162</v>
      </c>
      <c r="D74" s="201" t="s">
        <v>82</v>
      </c>
      <c r="E74" s="181" t="s">
        <v>79</v>
      </c>
      <c r="F74" s="201" t="s">
        <v>80</v>
      </c>
      <c r="G74" s="632">
        <f>G75</f>
        <v>184.5</v>
      </c>
      <c r="H74" s="661">
        <v>207</v>
      </c>
      <c r="I74" s="651">
        <f t="shared" si="1"/>
        <v>391.5</v>
      </c>
    </row>
    <row r="75" spans="1:9" ht="47.25">
      <c r="A75" s="92" t="s">
        <v>463</v>
      </c>
      <c r="B75" s="166">
        <v>538</v>
      </c>
      <c r="C75" s="167" t="s">
        <v>162</v>
      </c>
      <c r="D75" s="167" t="s">
        <v>82</v>
      </c>
      <c r="E75" s="167" t="s">
        <v>164</v>
      </c>
      <c r="F75" s="167" t="s">
        <v>80</v>
      </c>
      <c r="G75" s="636">
        <f>G76</f>
        <v>184.5</v>
      </c>
      <c r="H75" s="661">
        <v>207</v>
      </c>
      <c r="I75" s="648">
        <f t="shared" si="1"/>
        <v>391.5</v>
      </c>
    </row>
    <row r="76" spans="1:9" ht="63">
      <c r="A76" s="193" t="s">
        <v>464</v>
      </c>
      <c r="B76" s="166">
        <v>538</v>
      </c>
      <c r="C76" s="194" t="s">
        <v>162</v>
      </c>
      <c r="D76" s="194" t="s">
        <v>82</v>
      </c>
      <c r="E76" s="184" t="s">
        <v>165</v>
      </c>
      <c r="F76" s="194" t="s">
        <v>80</v>
      </c>
      <c r="G76" s="639">
        <f>G77</f>
        <v>184.5</v>
      </c>
      <c r="H76" s="661">
        <v>207</v>
      </c>
      <c r="I76" s="648">
        <f t="shared" si="1"/>
        <v>391.5</v>
      </c>
    </row>
    <row r="77" spans="1:9" ht="63">
      <c r="A77" s="193" t="s">
        <v>166</v>
      </c>
      <c r="B77" s="166">
        <v>538</v>
      </c>
      <c r="C77" s="194" t="s">
        <v>162</v>
      </c>
      <c r="D77" s="194" t="s">
        <v>82</v>
      </c>
      <c r="E77" s="172" t="s">
        <v>167</v>
      </c>
      <c r="F77" s="194" t="s">
        <v>80</v>
      </c>
      <c r="G77" s="633">
        <f>G78</f>
        <v>184.5</v>
      </c>
      <c r="H77" s="661">
        <v>207</v>
      </c>
      <c r="I77" s="648">
        <f t="shared" si="1"/>
        <v>391.5</v>
      </c>
    </row>
    <row r="78" spans="1:9" ht="47.25">
      <c r="A78" s="193" t="s">
        <v>168</v>
      </c>
      <c r="B78" s="166">
        <v>538</v>
      </c>
      <c r="C78" s="194" t="s">
        <v>162</v>
      </c>
      <c r="D78" s="194" t="s">
        <v>82</v>
      </c>
      <c r="E78" s="172" t="s">
        <v>171</v>
      </c>
      <c r="F78" s="194" t="s">
        <v>80</v>
      </c>
      <c r="G78" s="633">
        <f>G79+G80</f>
        <v>184.5</v>
      </c>
      <c r="H78" s="661">
        <v>207</v>
      </c>
      <c r="I78" s="648">
        <f t="shared" si="1"/>
        <v>391.5</v>
      </c>
    </row>
    <row r="79" spans="1:9" ht="31.5">
      <c r="A79" s="193" t="s">
        <v>141</v>
      </c>
      <c r="B79" s="166">
        <v>538</v>
      </c>
      <c r="C79" s="194" t="s">
        <v>162</v>
      </c>
      <c r="D79" s="194" t="s">
        <v>82</v>
      </c>
      <c r="E79" s="172" t="s">
        <v>171</v>
      </c>
      <c r="F79" s="172">
        <v>244</v>
      </c>
      <c r="G79" s="633">
        <v>184.5</v>
      </c>
      <c r="H79" s="661">
        <v>207</v>
      </c>
      <c r="I79" s="648">
        <f t="shared" si="1"/>
        <v>391.5</v>
      </c>
    </row>
    <row r="80" spans="1:9" ht="59.25" hidden="1" customHeight="1" thickBot="1">
      <c r="A80" s="193" t="s">
        <v>170</v>
      </c>
      <c r="B80" s="162">
        <v>538</v>
      </c>
      <c r="C80" s="194" t="s">
        <v>162</v>
      </c>
      <c r="D80" s="194" t="s">
        <v>82</v>
      </c>
      <c r="E80" s="172" t="s">
        <v>171</v>
      </c>
      <c r="F80" s="172">
        <v>810</v>
      </c>
      <c r="G80" s="633"/>
      <c r="H80" s="661"/>
      <c r="I80" s="648">
        <f t="shared" si="1"/>
        <v>0</v>
      </c>
    </row>
    <row r="81" spans="1:9" ht="20.25" customHeight="1">
      <c r="A81" s="164" t="s">
        <v>172</v>
      </c>
      <c r="B81" s="162">
        <v>538</v>
      </c>
      <c r="C81" s="201" t="s">
        <v>162</v>
      </c>
      <c r="D81" s="201" t="s">
        <v>125</v>
      </c>
      <c r="E81" s="183" t="s">
        <v>79</v>
      </c>
      <c r="F81" s="201" t="s">
        <v>80</v>
      </c>
      <c r="G81" s="632">
        <f>G82</f>
        <v>401.6</v>
      </c>
      <c r="H81" s="661">
        <f>H82</f>
        <v>65</v>
      </c>
      <c r="I81" s="651">
        <f t="shared" si="1"/>
        <v>466.6</v>
      </c>
    </row>
    <row r="82" spans="1:9" ht="75" customHeight="1">
      <c r="A82" s="90" t="s">
        <v>465</v>
      </c>
      <c r="B82" s="166">
        <v>538</v>
      </c>
      <c r="C82" s="167" t="s">
        <v>162</v>
      </c>
      <c r="D82" s="167" t="s">
        <v>125</v>
      </c>
      <c r="E82" s="167" t="s">
        <v>164</v>
      </c>
      <c r="F82" s="167" t="s">
        <v>80</v>
      </c>
      <c r="G82" s="636">
        <f>G86+G96+G98+G100</f>
        <v>401.6</v>
      </c>
      <c r="H82" s="647">
        <f>H99</f>
        <v>65</v>
      </c>
      <c r="I82" s="648">
        <f t="shared" si="1"/>
        <v>466.6</v>
      </c>
    </row>
    <row r="83" spans="1:9" ht="47.25">
      <c r="A83" s="193" t="s">
        <v>466</v>
      </c>
      <c r="B83" s="166">
        <v>538</v>
      </c>
      <c r="C83" s="194" t="s">
        <v>162</v>
      </c>
      <c r="D83" s="194" t="s">
        <v>125</v>
      </c>
      <c r="E83" s="184" t="s">
        <v>173</v>
      </c>
      <c r="F83" s="194" t="s">
        <v>80</v>
      </c>
      <c r="G83" s="639">
        <f>G84</f>
        <v>350.6</v>
      </c>
      <c r="H83" s="647"/>
      <c r="I83" s="648">
        <f t="shared" si="1"/>
        <v>350.6</v>
      </c>
    </row>
    <row r="84" spans="1:9" ht="31.5">
      <c r="A84" s="193" t="s">
        <v>174</v>
      </c>
      <c r="B84" s="166">
        <v>538</v>
      </c>
      <c r="C84" s="194" t="s">
        <v>162</v>
      </c>
      <c r="D84" s="194" t="s">
        <v>125</v>
      </c>
      <c r="E84" s="184" t="s">
        <v>175</v>
      </c>
      <c r="F84" s="194" t="s">
        <v>80</v>
      </c>
      <c r="G84" s="639">
        <f>G85</f>
        <v>350.6</v>
      </c>
      <c r="H84" s="647"/>
      <c r="I84" s="648">
        <f t="shared" si="1"/>
        <v>350.6</v>
      </c>
    </row>
    <row r="85" spans="1:9" ht="31.5">
      <c r="A85" s="193" t="s">
        <v>176</v>
      </c>
      <c r="B85" s="166">
        <v>538</v>
      </c>
      <c r="C85" s="194" t="s">
        <v>162</v>
      </c>
      <c r="D85" s="194" t="s">
        <v>125</v>
      </c>
      <c r="E85" s="172" t="s">
        <v>177</v>
      </c>
      <c r="F85" s="194" t="s">
        <v>80</v>
      </c>
      <c r="G85" s="633">
        <f>G86</f>
        <v>350.6</v>
      </c>
      <c r="H85" s="647"/>
      <c r="I85" s="648">
        <f t="shared" si="1"/>
        <v>350.6</v>
      </c>
    </row>
    <row r="86" spans="1:9" ht="34.5" customHeight="1">
      <c r="A86" s="193" t="s">
        <v>141</v>
      </c>
      <c r="B86" s="166">
        <v>538</v>
      </c>
      <c r="C86" s="194" t="s">
        <v>162</v>
      </c>
      <c r="D86" s="194" t="s">
        <v>125</v>
      </c>
      <c r="E86" s="172" t="s">
        <v>177</v>
      </c>
      <c r="F86" s="172">
        <v>244</v>
      </c>
      <c r="G86" s="633">
        <v>350.6</v>
      </c>
      <c r="H86" s="647"/>
      <c r="I86" s="648">
        <f t="shared" si="1"/>
        <v>350.6</v>
      </c>
    </row>
    <row r="87" spans="1:9" ht="31.5" hidden="1">
      <c r="A87" s="193" t="s">
        <v>467</v>
      </c>
      <c r="B87" s="166">
        <v>538</v>
      </c>
      <c r="C87" s="194" t="s">
        <v>162</v>
      </c>
      <c r="D87" s="194" t="s">
        <v>125</v>
      </c>
      <c r="E87" s="184" t="s">
        <v>178</v>
      </c>
      <c r="F87" s="194" t="s">
        <v>80</v>
      </c>
      <c r="G87" s="639">
        <f>G88</f>
        <v>0</v>
      </c>
      <c r="H87" s="647"/>
      <c r="I87" s="648">
        <f t="shared" si="1"/>
        <v>0</v>
      </c>
    </row>
    <row r="88" spans="1:9" ht="31.5" hidden="1">
      <c r="A88" s="193" t="s">
        <v>179</v>
      </c>
      <c r="B88" s="166">
        <v>538</v>
      </c>
      <c r="C88" s="194" t="s">
        <v>162</v>
      </c>
      <c r="D88" s="194" t="s">
        <v>125</v>
      </c>
      <c r="E88" s="184" t="s">
        <v>180</v>
      </c>
      <c r="F88" s="194" t="s">
        <v>80</v>
      </c>
      <c r="G88" s="639">
        <f>G89</f>
        <v>0</v>
      </c>
      <c r="H88" s="647"/>
      <c r="I88" s="648">
        <f t="shared" si="1"/>
        <v>0</v>
      </c>
    </row>
    <row r="89" spans="1:9" ht="16.5" hidden="1">
      <c r="A89" s="193" t="s">
        <v>181</v>
      </c>
      <c r="B89" s="166">
        <v>538</v>
      </c>
      <c r="C89" s="194" t="s">
        <v>162</v>
      </c>
      <c r="D89" s="194" t="s">
        <v>125</v>
      </c>
      <c r="E89" s="172" t="s">
        <v>182</v>
      </c>
      <c r="F89" s="194" t="s">
        <v>80</v>
      </c>
      <c r="G89" s="633">
        <f>G90</f>
        <v>0</v>
      </c>
      <c r="H89" s="647"/>
      <c r="I89" s="648">
        <f t="shared" si="1"/>
        <v>0</v>
      </c>
    </row>
    <row r="90" spans="1:9" ht="31.5" hidden="1">
      <c r="A90" s="193" t="s">
        <v>141</v>
      </c>
      <c r="B90" s="166">
        <v>538</v>
      </c>
      <c r="C90" s="194" t="s">
        <v>162</v>
      </c>
      <c r="D90" s="194" t="s">
        <v>125</v>
      </c>
      <c r="E90" s="172" t="s">
        <v>182</v>
      </c>
      <c r="F90" s="172">
        <v>244</v>
      </c>
      <c r="G90" s="633"/>
      <c r="H90" s="647"/>
      <c r="I90" s="648">
        <f t="shared" si="1"/>
        <v>0</v>
      </c>
    </row>
    <row r="91" spans="1:9" ht="31.5">
      <c r="A91" s="193" t="s">
        <v>481</v>
      </c>
      <c r="B91" s="166">
        <v>538</v>
      </c>
      <c r="C91" s="194" t="s">
        <v>162</v>
      </c>
      <c r="D91" s="194" t="s">
        <v>125</v>
      </c>
      <c r="E91" s="184" t="s">
        <v>183</v>
      </c>
      <c r="F91" s="194" t="s">
        <v>80</v>
      </c>
      <c r="G91" s="639">
        <f>G92</f>
        <v>51</v>
      </c>
      <c r="H91" s="647"/>
      <c r="I91" s="648">
        <f t="shared" si="1"/>
        <v>51</v>
      </c>
    </row>
    <row r="92" spans="1:9" ht="47.25">
      <c r="A92" s="193" t="s">
        <v>184</v>
      </c>
      <c r="B92" s="166">
        <v>538</v>
      </c>
      <c r="C92" s="194" t="s">
        <v>162</v>
      </c>
      <c r="D92" s="194" t="s">
        <v>125</v>
      </c>
      <c r="E92" s="184" t="s">
        <v>185</v>
      </c>
      <c r="F92" s="194" t="s">
        <v>80</v>
      </c>
      <c r="G92" s="639">
        <f>G95+G99+G97</f>
        <v>51</v>
      </c>
      <c r="H92" s="647"/>
      <c r="I92" s="648">
        <f t="shared" si="1"/>
        <v>51</v>
      </c>
    </row>
    <row r="93" spans="1:9" ht="24" hidden="1" customHeight="1" thickBot="1">
      <c r="A93" s="193" t="s">
        <v>186</v>
      </c>
      <c r="B93" s="166">
        <v>538</v>
      </c>
      <c r="C93" s="194" t="s">
        <v>162</v>
      </c>
      <c r="D93" s="194" t="s">
        <v>125</v>
      </c>
      <c r="E93" s="184" t="s">
        <v>187</v>
      </c>
      <c r="F93" s="194" t="s">
        <v>80</v>
      </c>
      <c r="G93" s="639"/>
      <c r="H93" s="647"/>
      <c r="I93" s="648">
        <f t="shared" si="1"/>
        <v>0</v>
      </c>
    </row>
    <row r="94" spans="1:9" ht="42" hidden="1" customHeight="1" thickBot="1">
      <c r="A94" s="193" t="s">
        <v>141</v>
      </c>
      <c r="B94" s="166">
        <v>538</v>
      </c>
      <c r="C94" s="194" t="s">
        <v>162</v>
      </c>
      <c r="D94" s="194" t="s">
        <v>125</v>
      </c>
      <c r="E94" s="184" t="s">
        <v>187</v>
      </c>
      <c r="F94" s="194" t="s">
        <v>121</v>
      </c>
      <c r="G94" s="639"/>
      <c r="H94" s="647"/>
      <c r="I94" s="648">
        <f t="shared" si="1"/>
        <v>0</v>
      </c>
    </row>
    <row r="95" spans="1:9" ht="31.5" customHeight="1">
      <c r="A95" s="193" t="s">
        <v>188</v>
      </c>
      <c r="B95" s="166">
        <v>538</v>
      </c>
      <c r="C95" s="194" t="s">
        <v>162</v>
      </c>
      <c r="D95" s="194" t="s">
        <v>125</v>
      </c>
      <c r="E95" s="172" t="s">
        <v>189</v>
      </c>
      <c r="F95" s="194" t="s">
        <v>80</v>
      </c>
      <c r="G95" s="633">
        <f>G96</f>
        <v>0</v>
      </c>
      <c r="H95" s="647"/>
      <c r="I95" s="648">
        <f t="shared" si="1"/>
        <v>0</v>
      </c>
    </row>
    <row r="96" spans="1:9" ht="39.75" customHeight="1">
      <c r="A96" s="193" t="s">
        <v>141</v>
      </c>
      <c r="B96" s="166">
        <v>538</v>
      </c>
      <c r="C96" s="194" t="s">
        <v>162</v>
      </c>
      <c r="D96" s="194" t="s">
        <v>125</v>
      </c>
      <c r="E96" s="172" t="s">
        <v>189</v>
      </c>
      <c r="F96" s="172">
        <v>244</v>
      </c>
      <c r="G96" s="633">
        <v>0</v>
      </c>
      <c r="H96" s="647"/>
      <c r="I96" s="648">
        <f t="shared" si="1"/>
        <v>0</v>
      </c>
    </row>
    <row r="97" spans="1:9" ht="46.5" customHeight="1">
      <c r="A97" s="193" t="s">
        <v>258</v>
      </c>
      <c r="B97" s="166">
        <v>538</v>
      </c>
      <c r="C97" s="194" t="s">
        <v>162</v>
      </c>
      <c r="D97" s="194" t="s">
        <v>125</v>
      </c>
      <c r="E97" s="172" t="s">
        <v>191</v>
      </c>
      <c r="F97" s="194" t="s">
        <v>80</v>
      </c>
      <c r="G97" s="633">
        <f>G98</f>
        <v>0</v>
      </c>
      <c r="H97" s="647"/>
      <c r="I97" s="648">
        <f t="shared" si="1"/>
        <v>0</v>
      </c>
    </row>
    <row r="98" spans="1:9" ht="42" customHeight="1">
      <c r="A98" s="193" t="s">
        <v>141</v>
      </c>
      <c r="B98" s="166">
        <v>538</v>
      </c>
      <c r="C98" s="194" t="s">
        <v>162</v>
      </c>
      <c r="D98" s="194" t="s">
        <v>125</v>
      </c>
      <c r="E98" s="172" t="s">
        <v>191</v>
      </c>
      <c r="F98" s="172">
        <v>244</v>
      </c>
      <c r="G98" s="633">
        <v>0</v>
      </c>
      <c r="H98" s="661"/>
      <c r="I98" s="648">
        <f t="shared" si="1"/>
        <v>0</v>
      </c>
    </row>
    <row r="99" spans="1:9" ht="31.5">
      <c r="A99" s="193" t="s">
        <v>259</v>
      </c>
      <c r="B99" s="166">
        <v>538</v>
      </c>
      <c r="C99" s="194" t="s">
        <v>162</v>
      </c>
      <c r="D99" s="194" t="s">
        <v>125</v>
      </c>
      <c r="E99" s="172" t="s">
        <v>193</v>
      </c>
      <c r="F99" s="194" t="s">
        <v>80</v>
      </c>
      <c r="G99" s="633">
        <f>G100</f>
        <v>51</v>
      </c>
      <c r="H99" s="661">
        <f>H100</f>
        <v>65</v>
      </c>
      <c r="I99" s="648">
        <f t="shared" si="1"/>
        <v>116</v>
      </c>
    </row>
    <row r="100" spans="1:9" ht="42.75" customHeight="1">
      <c r="A100" s="193" t="s">
        <v>141</v>
      </c>
      <c r="B100" s="166">
        <v>538</v>
      </c>
      <c r="C100" s="194" t="s">
        <v>162</v>
      </c>
      <c r="D100" s="194" t="s">
        <v>125</v>
      </c>
      <c r="E100" s="172" t="s">
        <v>193</v>
      </c>
      <c r="F100" s="172">
        <v>244</v>
      </c>
      <c r="G100" s="633">
        <v>51</v>
      </c>
      <c r="H100" s="661">
        <v>65</v>
      </c>
      <c r="I100" s="648">
        <f t="shared" si="1"/>
        <v>116</v>
      </c>
    </row>
    <row r="101" spans="1:9" ht="31.5" customHeight="1">
      <c r="A101" s="199" t="s">
        <v>194</v>
      </c>
      <c r="B101" s="162">
        <v>538</v>
      </c>
      <c r="C101" s="200" t="s">
        <v>195</v>
      </c>
      <c r="D101" s="200" t="s">
        <v>78</v>
      </c>
      <c r="E101" s="181" t="s">
        <v>79</v>
      </c>
      <c r="F101" s="200" t="s">
        <v>80</v>
      </c>
      <c r="G101" s="635">
        <f>G102+G124</f>
        <v>794.69999999999993</v>
      </c>
      <c r="H101" s="661"/>
      <c r="I101" s="651">
        <f t="shared" si="1"/>
        <v>794.69999999999993</v>
      </c>
    </row>
    <row r="102" spans="1:9" ht="66" customHeight="1">
      <c r="A102" s="92" t="s">
        <v>469</v>
      </c>
      <c r="B102" s="166">
        <v>538</v>
      </c>
      <c r="C102" s="167" t="s">
        <v>195</v>
      </c>
      <c r="D102" s="167" t="s">
        <v>77</v>
      </c>
      <c r="E102" s="167" t="s">
        <v>196</v>
      </c>
      <c r="F102" s="167" t="s">
        <v>80</v>
      </c>
      <c r="G102" s="636">
        <f>G103</f>
        <v>788.8</v>
      </c>
      <c r="H102" s="661"/>
      <c r="I102" s="648">
        <f t="shared" si="1"/>
        <v>788.8</v>
      </c>
    </row>
    <row r="103" spans="1:9" ht="36.75" customHeight="1">
      <c r="A103" s="193" t="s">
        <v>197</v>
      </c>
      <c r="B103" s="166">
        <v>538</v>
      </c>
      <c r="C103" s="194" t="s">
        <v>195</v>
      </c>
      <c r="D103" s="194" t="s">
        <v>77</v>
      </c>
      <c r="E103" s="184" t="s">
        <v>198</v>
      </c>
      <c r="F103" s="194" t="s">
        <v>80</v>
      </c>
      <c r="G103" s="639">
        <f>G104+G109</f>
        <v>788.8</v>
      </c>
      <c r="H103" s="661"/>
      <c r="I103" s="648">
        <f t="shared" si="1"/>
        <v>788.8</v>
      </c>
    </row>
    <row r="104" spans="1:9" ht="38.25" customHeight="1">
      <c r="A104" s="165" t="s">
        <v>199</v>
      </c>
      <c r="B104" s="166">
        <v>538</v>
      </c>
      <c r="C104" s="194" t="s">
        <v>195</v>
      </c>
      <c r="D104" s="194" t="s">
        <v>77</v>
      </c>
      <c r="E104" s="172" t="s">
        <v>200</v>
      </c>
      <c r="F104" s="176" t="s">
        <v>80</v>
      </c>
      <c r="G104" s="633">
        <f>G105</f>
        <v>788.8</v>
      </c>
      <c r="H104" s="661"/>
      <c r="I104" s="648">
        <f t="shared" si="1"/>
        <v>788.8</v>
      </c>
    </row>
    <row r="105" spans="1:9" ht="47.25">
      <c r="A105" s="165" t="s">
        <v>260</v>
      </c>
      <c r="B105" s="166">
        <v>538</v>
      </c>
      <c r="C105" s="194" t="s">
        <v>195</v>
      </c>
      <c r="D105" s="194" t="s">
        <v>77</v>
      </c>
      <c r="E105" s="172" t="s">
        <v>202</v>
      </c>
      <c r="F105" s="176" t="s">
        <v>80</v>
      </c>
      <c r="G105" s="633">
        <f>G107+G108</f>
        <v>788.8</v>
      </c>
      <c r="H105" s="661"/>
      <c r="I105" s="648">
        <f t="shared" si="1"/>
        <v>788.8</v>
      </c>
    </row>
    <row r="106" spans="1:9" ht="21" customHeight="1">
      <c r="A106" s="165" t="s">
        <v>203</v>
      </c>
      <c r="B106" s="166">
        <v>538</v>
      </c>
      <c r="C106" s="194" t="s">
        <v>195</v>
      </c>
      <c r="D106" s="194" t="s">
        <v>77</v>
      </c>
      <c r="E106" s="172" t="s">
        <v>202</v>
      </c>
      <c r="F106" s="176" t="s">
        <v>204</v>
      </c>
      <c r="G106" s="633">
        <f>G107+G108</f>
        <v>788.8</v>
      </c>
      <c r="H106" s="661"/>
      <c r="I106" s="648">
        <f t="shared" si="1"/>
        <v>788.8</v>
      </c>
    </row>
    <row r="107" spans="1:9" ht="23.25" customHeight="1">
      <c r="A107" s="165" t="s">
        <v>205</v>
      </c>
      <c r="B107" s="166">
        <v>538</v>
      </c>
      <c r="C107" s="194" t="s">
        <v>195</v>
      </c>
      <c r="D107" s="194" t="s">
        <v>77</v>
      </c>
      <c r="E107" s="172" t="s">
        <v>202</v>
      </c>
      <c r="F107" s="172">
        <v>111</v>
      </c>
      <c r="G107" s="639">
        <v>550.6</v>
      </c>
      <c r="H107" s="661"/>
      <c r="I107" s="648">
        <f t="shared" si="1"/>
        <v>550.6</v>
      </c>
    </row>
    <row r="108" spans="1:9" ht="57" customHeight="1">
      <c r="A108" s="165" t="s">
        <v>206</v>
      </c>
      <c r="B108" s="166">
        <v>538</v>
      </c>
      <c r="C108" s="194" t="s">
        <v>195</v>
      </c>
      <c r="D108" s="194" t="s">
        <v>77</v>
      </c>
      <c r="E108" s="172" t="s">
        <v>202</v>
      </c>
      <c r="F108" s="172">
        <v>119</v>
      </c>
      <c r="G108" s="639">
        <v>238.2</v>
      </c>
      <c r="H108" s="661"/>
      <c r="I108" s="648">
        <f t="shared" si="1"/>
        <v>238.2</v>
      </c>
    </row>
    <row r="109" spans="1:9" ht="55.5" hidden="1" customHeight="1" thickBot="1">
      <c r="A109" s="165" t="s">
        <v>207</v>
      </c>
      <c r="B109" s="166">
        <v>538</v>
      </c>
      <c r="C109" s="194" t="s">
        <v>195</v>
      </c>
      <c r="D109" s="194" t="s">
        <v>77</v>
      </c>
      <c r="E109" s="172" t="s">
        <v>208</v>
      </c>
      <c r="F109" s="176" t="s">
        <v>80</v>
      </c>
      <c r="G109" s="633">
        <f>G110+G111</f>
        <v>0</v>
      </c>
      <c r="H109" s="661"/>
      <c r="I109" s="648">
        <f t="shared" si="1"/>
        <v>0</v>
      </c>
    </row>
    <row r="110" spans="1:9" ht="36" hidden="1" customHeight="1" thickBot="1">
      <c r="A110" s="193" t="s">
        <v>141</v>
      </c>
      <c r="B110" s="166">
        <v>538</v>
      </c>
      <c r="C110" s="194" t="s">
        <v>195</v>
      </c>
      <c r="D110" s="194" t="s">
        <v>77</v>
      </c>
      <c r="E110" s="172" t="s">
        <v>208</v>
      </c>
      <c r="F110" s="172">
        <v>244</v>
      </c>
      <c r="G110" s="633"/>
      <c r="H110" s="661"/>
      <c r="I110" s="648">
        <f t="shared" si="1"/>
        <v>0</v>
      </c>
    </row>
    <row r="111" spans="1:9" ht="38.25" hidden="1" customHeight="1" thickBot="1">
      <c r="A111" s="193" t="s">
        <v>103</v>
      </c>
      <c r="B111" s="166">
        <v>538</v>
      </c>
      <c r="C111" s="194" t="s">
        <v>195</v>
      </c>
      <c r="D111" s="194" t="s">
        <v>77</v>
      </c>
      <c r="E111" s="172" t="s">
        <v>208</v>
      </c>
      <c r="F111" s="172">
        <v>851</v>
      </c>
      <c r="G111" s="633"/>
      <c r="H111" s="661"/>
      <c r="I111" s="648">
        <f t="shared" si="1"/>
        <v>0</v>
      </c>
    </row>
    <row r="112" spans="1:9" ht="23.25" hidden="1" customHeight="1" thickBot="1">
      <c r="A112" s="199" t="s">
        <v>209</v>
      </c>
      <c r="B112" s="166">
        <v>538</v>
      </c>
      <c r="C112" s="200">
        <v>10</v>
      </c>
      <c r="D112" s="200" t="s">
        <v>78</v>
      </c>
      <c r="E112" s="181" t="s">
        <v>79</v>
      </c>
      <c r="F112" s="200" t="s">
        <v>80</v>
      </c>
      <c r="G112" s="635">
        <f>G113</f>
        <v>0</v>
      </c>
      <c r="H112" s="661"/>
      <c r="I112" s="648">
        <f t="shared" si="1"/>
        <v>0</v>
      </c>
    </row>
    <row r="113" spans="1:9" s="86" customFormat="1" ht="23.45" hidden="1" customHeight="1" thickBot="1">
      <c r="A113" s="199" t="s">
        <v>210</v>
      </c>
      <c r="B113" s="166">
        <v>538</v>
      </c>
      <c r="C113" s="200">
        <v>10</v>
      </c>
      <c r="D113" s="200" t="s">
        <v>77</v>
      </c>
      <c r="E113" s="181" t="s">
        <v>79</v>
      </c>
      <c r="F113" s="200" t="s">
        <v>80</v>
      </c>
      <c r="G113" s="635">
        <f>G114</f>
        <v>0</v>
      </c>
      <c r="H113" s="649"/>
      <c r="I113" s="648">
        <f t="shared" si="1"/>
        <v>0</v>
      </c>
    </row>
    <row r="114" spans="1:9" ht="27" hidden="1" customHeight="1" thickBot="1">
      <c r="A114" s="193" t="s">
        <v>136</v>
      </c>
      <c r="B114" s="166">
        <v>538</v>
      </c>
      <c r="C114" s="176">
        <v>10</v>
      </c>
      <c r="D114" s="176" t="s">
        <v>77</v>
      </c>
      <c r="E114" s="172" t="s">
        <v>137</v>
      </c>
      <c r="F114" s="176" t="s">
        <v>80</v>
      </c>
      <c r="G114" s="633">
        <f>G115</f>
        <v>0</v>
      </c>
      <c r="H114" s="661"/>
      <c r="I114" s="648">
        <f t="shared" si="1"/>
        <v>0</v>
      </c>
    </row>
    <row r="115" spans="1:9" ht="20.25" hidden="1" customHeight="1" thickBot="1">
      <c r="A115" s="193" t="s">
        <v>157</v>
      </c>
      <c r="B115" s="166">
        <v>538</v>
      </c>
      <c r="C115" s="176">
        <v>10</v>
      </c>
      <c r="D115" s="176" t="s">
        <v>77</v>
      </c>
      <c r="E115" s="172" t="s">
        <v>107</v>
      </c>
      <c r="F115" s="176" t="s">
        <v>80</v>
      </c>
      <c r="G115" s="633">
        <f>G116</f>
        <v>0</v>
      </c>
      <c r="H115" s="661"/>
      <c r="I115" s="648">
        <f t="shared" si="1"/>
        <v>0</v>
      </c>
    </row>
    <row r="116" spans="1:9" ht="39.75" hidden="1" customHeight="1" thickBot="1">
      <c r="A116" s="195" t="s">
        <v>211</v>
      </c>
      <c r="B116" s="166">
        <v>538</v>
      </c>
      <c r="C116" s="176">
        <v>10</v>
      </c>
      <c r="D116" s="176" t="s">
        <v>77</v>
      </c>
      <c r="E116" s="172" t="s">
        <v>212</v>
      </c>
      <c r="F116" s="176" t="s">
        <v>80</v>
      </c>
      <c r="G116" s="633">
        <f>G117</f>
        <v>0</v>
      </c>
      <c r="H116" s="661"/>
      <c r="I116" s="648">
        <f t="shared" si="1"/>
        <v>0</v>
      </c>
    </row>
    <row r="117" spans="1:9" ht="34.5" hidden="1" customHeight="1" thickBot="1">
      <c r="A117" s="195" t="s">
        <v>213</v>
      </c>
      <c r="B117" s="166">
        <v>538</v>
      </c>
      <c r="C117" s="190">
        <v>10</v>
      </c>
      <c r="D117" s="176" t="s">
        <v>77</v>
      </c>
      <c r="E117" s="189" t="s">
        <v>212</v>
      </c>
      <c r="F117" s="189">
        <v>312</v>
      </c>
      <c r="G117" s="633"/>
      <c r="H117" s="661"/>
      <c r="I117" s="648">
        <f t="shared" si="1"/>
        <v>0</v>
      </c>
    </row>
    <row r="118" spans="1:9" s="86" customFormat="1" ht="34.5" hidden="1" customHeight="1" thickBot="1">
      <c r="A118" s="197" t="s">
        <v>227</v>
      </c>
      <c r="B118" s="166">
        <v>538</v>
      </c>
      <c r="C118" s="187" t="s">
        <v>228</v>
      </c>
      <c r="D118" s="200" t="s">
        <v>78</v>
      </c>
      <c r="E118" s="186" t="s">
        <v>79</v>
      </c>
      <c r="F118" s="187" t="s">
        <v>80</v>
      </c>
      <c r="G118" s="635">
        <f>G119</f>
        <v>0</v>
      </c>
      <c r="H118" s="649"/>
      <c r="I118" s="648">
        <f t="shared" si="1"/>
        <v>0</v>
      </c>
    </row>
    <row r="119" spans="1:9" ht="34.5" hidden="1" customHeight="1" thickBot="1">
      <c r="A119" s="195" t="s">
        <v>229</v>
      </c>
      <c r="B119" s="166">
        <v>538</v>
      </c>
      <c r="C119" s="190" t="s">
        <v>228</v>
      </c>
      <c r="D119" s="176" t="s">
        <v>77</v>
      </c>
      <c r="E119" s="189" t="s">
        <v>79</v>
      </c>
      <c r="F119" s="190" t="s">
        <v>80</v>
      </c>
      <c r="G119" s="633">
        <f>G120</f>
        <v>0</v>
      </c>
      <c r="H119" s="661"/>
      <c r="I119" s="648">
        <f t="shared" si="1"/>
        <v>0</v>
      </c>
    </row>
    <row r="120" spans="1:9" ht="34.5" hidden="1" customHeight="1" thickBot="1">
      <c r="A120" s="195" t="s">
        <v>230</v>
      </c>
      <c r="B120" s="166">
        <v>538</v>
      </c>
      <c r="C120" s="190" t="s">
        <v>228</v>
      </c>
      <c r="D120" s="176" t="s">
        <v>77</v>
      </c>
      <c r="E120" s="189" t="s">
        <v>107</v>
      </c>
      <c r="F120" s="190" t="s">
        <v>80</v>
      </c>
      <c r="G120" s="633">
        <f>G121</f>
        <v>0</v>
      </c>
      <c r="H120" s="661"/>
      <c r="I120" s="648">
        <f t="shared" si="1"/>
        <v>0</v>
      </c>
    </row>
    <row r="121" spans="1:9" ht="34.5" hidden="1" customHeight="1" thickBot="1">
      <c r="A121" s="195" t="s">
        <v>231</v>
      </c>
      <c r="B121" s="166">
        <v>538</v>
      </c>
      <c r="C121" s="190" t="s">
        <v>228</v>
      </c>
      <c r="D121" s="176" t="s">
        <v>77</v>
      </c>
      <c r="E121" s="189" t="s">
        <v>232</v>
      </c>
      <c r="F121" s="190" t="s">
        <v>80</v>
      </c>
      <c r="G121" s="633">
        <f>G122</f>
        <v>0</v>
      </c>
      <c r="H121" s="661"/>
      <c r="I121" s="648">
        <f t="shared" si="1"/>
        <v>0</v>
      </c>
    </row>
    <row r="122" spans="1:9" ht="34.5" hidden="1" customHeight="1" thickBot="1">
      <c r="A122" s="195" t="s">
        <v>233</v>
      </c>
      <c r="B122" s="166">
        <v>538</v>
      </c>
      <c r="C122" s="190" t="s">
        <v>228</v>
      </c>
      <c r="D122" s="176" t="s">
        <v>77</v>
      </c>
      <c r="E122" s="189" t="s">
        <v>234</v>
      </c>
      <c r="F122" s="190" t="s">
        <v>80</v>
      </c>
      <c r="G122" s="633">
        <f>G123</f>
        <v>0</v>
      </c>
      <c r="H122" s="661"/>
      <c r="I122" s="648">
        <f t="shared" si="1"/>
        <v>0</v>
      </c>
    </row>
    <row r="123" spans="1:9" ht="34.5" hidden="1" customHeight="1" thickBot="1">
      <c r="A123" s="195" t="s">
        <v>141</v>
      </c>
      <c r="B123" s="166">
        <v>538</v>
      </c>
      <c r="C123" s="190" t="s">
        <v>228</v>
      </c>
      <c r="D123" s="176" t="s">
        <v>77</v>
      </c>
      <c r="E123" s="189" t="s">
        <v>234</v>
      </c>
      <c r="F123" s="190" t="s">
        <v>121</v>
      </c>
      <c r="G123" s="633"/>
      <c r="H123" s="661"/>
      <c r="I123" s="648">
        <f t="shared" si="1"/>
        <v>0</v>
      </c>
    </row>
    <row r="124" spans="1:9" ht="64.900000000000006" customHeight="1">
      <c r="A124" s="195" t="s">
        <v>207</v>
      </c>
      <c r="B124" s="166">
        <v>538</v>
      </c>
      <c r="C124" s="194" t="s">
        <v>195</v>
      </c>
      <c r="D124" s="194" t="s">
        <v>77</v>
      </c>
      <c r="E124" s="172" t="s">
        <v>208</v>
      </c>
      <c r="F124" s="176" t="s">
        <v>80</v>
      </c>
      <c r="G124" s="633">
        <f>G125</f>
        <v>5.9</v>
      </c>
      <c r="H124" s="661"/>
      <c r="I124" s="648">
        <f t="shared" si="1"/>
        <v>5.9</v>
      </c>
    </row>
    <row r="125" spans="1:9" ht="34.5" customHeight="1">
      <c r="A125" s="193" t="s">
        <v>103</v>
      </c>
      <c r="B125" s="166">
        <v>538</v>
      </c>
      <c r="C125" s="194" t="s">
        <v>195</v>
      </c>
      <c r="D125" s="194" t="s">
        <v>77</v>
      </c>
      <c r="E125" s="172" t="s">
        <v>208</v>
      </c>
      <c r="F125" s="172">
        <v>851</v>
      </c>
      <c r="G125" s="633">
        <v>5.9</v>
      </c>
      <c r="H125" s="661"/>
      <c r="I125" s="648">
        <f t="shared" si="1"/>
        <v>5.9</v>
      </c>
    </row>
    <row r="126" spans="1:9" ht="34.5" customHeight="1">
      <c r="A126" s="164" t="s">
        <v>209</v>
      </c>
      <c r="B126" s="162">
        <v>538</v>
      </c>
      <c r="C126" s="201">
        <v>10</v>
      </c>
      <c r="D126" s="201" t="s">
        <v>78</v>
      </c>
      <c r="E126" s="181" t="s">
        <v>79</v>
      </c>
      <c r="F126" s="181" t="s">
        <v>80</v>
      </c>
      <c r="G126" s="635">
        <f>G127+G132</f>
        <v>459.6</v>
      </c>
      <c r="H126" s="661"/>
      <c r="I126" s="651">
        <f t="shared" si="1"/>
        <v>459.6</v>
      </c>
    </row>
    <row r="127" spans="1:9" ht="34.5" customHeight="1">
      <c r="A127" s="164" t="s">
        <v>210</v>
      </c>
      <c r="B127" s="162">
        <v>538</v>
      </c>
      <c r="C127" s="201">
        <v>10</v>
      </c>
      <c r="D127" s="201" t="s">
        <v>77</v>
      </c>
      <c r="E127" s="181" t="s">
        <v>79</v>
      </c>
      <c r="F127" s="181" t="s">
        <v>80</v>
      </c>
      <c r="G127" s="635">
        <f>G128</f>
        <v>459.6</v>
      </c>
      <c r="H127" s="661"/>
      <c r="I127" s="651">
        <f t="shared" si="1"/>
        <v>459.6</v>
      </c>
    </row>
    <row r="128" spans="1:9" ht="34.5" customHeight="1">
      <c r="A128" s="193" t="s">
        <v>136</v>
      </c>
      <c r="B128" s="166">
        <v>538</v>
      </c>
      <c r="C128" s="194">
        <v>10</v>
      </c>
      <c r="D128" s="194" t="s">
        <v>77</v>
      </c>
      <c r="E128" s="172" t="s">
        <v>137</v>
      </c>
      <c r="F128" s="172" t="s">
        <v>80</v>
      </c>
      <c r="G128" s="633">
        <f>G129</f>
        <v>459.6</v>
      </c>
      <c r="H128" s="661"/>
      <c r="I128" s="648">
        <f t="shared" si="1"/>
        <v>459.6</v>
      </c>
    </row>
    <row r="129" spans="1:9" ht="34.5" customHeight="1">
      <c r="A129" s="193" t="s">
        <v>157</v>
      </c>
      <c r="B129" s="166">
        <v>538</v>
      </c>
      <c r="C129" s="194">
        <v>10</v>
      </c>
      <c r="D129" s="194" t="s">
        <v>77</v>
      </c>
      <c r="E129" s="172" t="s">
        <v>107</v>
      </c>
      <c r="F129" s="172" t="s">
        <v>80</v>
      </c>
      <c r="G129" s="633">
        <f>G130</f>
        <v>459.6</v>
      </c>
      <c r="H129" s="661"/>
      <c r="I129" s="648">
        <f t="shared" si="1"/>
        <v>459.6</v>
      </c>
    </row>
    <row r="130" spans="1:9" ht="34.5" customHeight="1">
      <c r="A130" s="193" t="s">
        <v>211</v>
      </c>
      <c r="B130" s="166">
        <v>538</v>
      </c>
      <c r="C130" s="194">
        <v>10</v>
      </c>
      <c r="D130" s="194" t="s">
        <v>77</v>
      </c>
      <c r="E130" s="172" t="s">
        <v>212</v>
      </c>
      <c r="F130" s="172" t="s">
        <v>80</v>
      </c>
      <c r="G130" s="633">
        <f>G131</f>
        <v>459.6</v>
      </c>
      <c r="H130" s="661"/>
      <c r="I130" s="648">
        <f t="shared" si="1"/>
        <v>459.6</v>
      </c>
    </row>
    <row r="131" spans="1:9" ht="34.5" customHeight="1">
      <c r="A131" s="193" t="s">
        <v>213</v>
      </c>
      <c r="B131" s="166">
        <v>538</v>
      </c>
      <c r="C131" s="194">
        <v>10</v>
      </c>
      <c r="D131" s="194" t="s">
        <v>77</v>
      </c>
      <c r="E131" s="172" t="s">
        <v>212</v>
      </c>
      <c r="F131" s="172">
        <v>312</v>
      </c>
      <c r="G131" s="633">
        <v>459.6</v>
      </c>
      <c r="H131" s="661"/>
      <c r="I131" s="648">
        <f t="shared" si="1"/>
        <v>459.6</v>
      </c>
    </row>
    <row r="132" spans="1:9" ht="34.5" hidden="1" customHeight="1">
      <c r="A132" s="164" t="s">
        <v>214</v>
      </c>
      <c r="B132" s="162">
        <v>538</v>
      </c>
      <c r="C132" s="201" t="s">
        <v>215</v>
      </c>
      <c r="D132" s="201" t="s">
        <v>125</v>
      </c>
      <c r="E132" s="181" t="s">
        <v>79</v>
      </c>
      <c r="F132" s="181" t="s">
        <v>80</v>
      </c>
      <c r="G132" s="635">
        <v>0</v>
      </c>
      <c r="H132" s="661"/>
      <c r="I132" s="648">
        <f t="shared" si="1"/>
        <v>0</v>
      </c>
    </row>
    <row r="133" spans="1:9" ht="34.5" hidden="1" customHeight="1">
      <c r="A133" s="193" t="s">
        <v>216</v>
      </c>
      <c r="B133" s="166">
        <v>538</v>
      </c>
      <c r="C133" s="194" t="s">
        <v>215</v>
      </c>
      <c r="D133" s="194" t="s">
        <v>125</v>
      </c>
      <c r="E133" s="172" t="s">
        <v>137</v>
      </c>
      <c r="F133" s="172" t="s">
        <v>80</v>
      </c>
      <c r="G133" s="633">
        <v>0</v>
      </c>
      <c r="H133" s="661"/>
      <c r="I133" s="648">
        <f t="shared" si="1"/>
        <v>0</v>
      </c>
    </row>
    <row r="134" spans="1:9" ht="34.5" hidden="1" customHeight="1">
      <c r="A134" s="193" t="s">
        <v>157</v>
      </c>
      <c r="B134" s="166">
        <v>538</v>
      </c>
      <c r="C134" s="194" t="s">
        <v>215</v>
      </c>
      <c r="D134" s="194" t="s">
        <v>125</v>
      </c>
      <c r="E134" s="172" t="s">
        <v>107</v>
      </c>
      <c r="F134" s="172" t="s">
        <v>80</v>
      </c>
      <c r="G134" s="633">
        <v>0</v>
      </c>
      <c r="H134" s="661"/>
      <c r="I134" s="648">
        <f t="shared" si="1"/>
        <v>0</v>
      </c>
    </row>
    <row r="135" spans="1:9" ht="34.5" hidden="1" customHeight="1">
      <c r="A135" s="193" t="s">
        <v>217</v>
      </c>
      <c r="B135" s="166">
        <v>538</v>
      </c>
      <c r="C135" s="194" t="s">
        <v>215</v>
      </c>
      <c r="D135" s="194" t="s">
        <v>125</v>
      </c>
      <c r="E135" s="172" t="s">
        <v>218</v>
      </c>
      <c r="F135" s="172" t="s">
        <v>219</v>
      </c>
      <c r="G135" s="633">
        <v>0</v>
      </c>
      <c r="H135" s="661"/>
      <c r="I135" s="648">
        <f t="shared" si="1"/>
        <v>0</v>
      </c>
    </row>
    <row r="136" spans="1:9" s="86" customFormat="1" ht="66.75" customHeight="1">
      <c r="A136" s="197" t="s">
        <v>220</v>
      </c>
      <c r="B136" s="162">
        <v>538</v>
      </c>
      <c r="C136" s="187" t="s">
        <v>221</v>
      </c>
      <c r="D136" s="200" t="s">
        <v>78</v>
      </c>
      <c r="E136" s="186" t="s">
        <v>79</v>
      </c>
      <c r="F136" s="187" t="s">
        <v>80</v>
      </c>
      <c r="G136" s="635">
        <f>G137</f>
        <v>289.2</v>
      </c>
      <c r="H136" s="649"/>
      <c r="I136" s="651">
        <f t="shared" ref="I136:I141" si="2">G136+H136</f>
        <v>289.2</v>
      </c>
    </row>
    <row r="137" spans="1:9" ht="23.25" customHeight="1">
      <c r="A137" s="193" t="s">
        <v>222</v>
      </c>
      <c r="B137" s="166">
        <v>538</v>
      </c>
      <c r="C137" s="176" t="s">
        <v>221</v>
      </c>
      <c r="D137" s="176" t="s">
        <v>125</v>
      </c>
      <c r="E137" s="172" t="s">
        <v>79</v>
      </c>
      <c r="F137" s="176" t="s">
        <v>80</v>
      </c>
      <c r="G137" s="633">
        <f>G138</f>
        <v>289.2</v>
      </c>
      <c r="H137" s="661"/>
      <c r="I137" s="648">
        <f t="shared" si="2"/>
        <v>289.2</v>
      </c>
    </row>
    <row r="138" spans="1:9" ht="21.75" customHeight="1">
      <c r="A138" s="195" t="s">
        <v>223</v>
      </c>
      <c r="B138" s="166">
        <v>538</v>
      </c>
      <c r="C138" s="190" t="s">
        <v>221</v>
      </c>
      <c r="D138" s="176" t="s">
        <v>125</v>
      </c>
      <c r="E138" s="189" t="s">
        <v>137</v>
      </c>
      <c r="F138" s="176" t="s">
        <v>80</v>
      </c>
      <c r="G138" s="633">
        <f>G139</f>
        <v>289.2</v>
      </c>
      <c r="H138" s="661"/>
      <c r="I138" s="648">
        <f t="shared" si="2"/>
        <v>289.2</v>
      </c>
    </row>
    <row r="139" spans="1:9" ht="23.25" customHeight="1">
      <c r="A139" s="195" t="s">
        <v>157</v>
      </c>
      <c r="B139" s="166">
        <v>538</v>
      </c>
      <c r="C139" s="190" t="s">
        <v>221</v>
      </c>
      <c r="D139" s="176" t="s">
        <v>125</v>
      </c>
      <c r="E139" s="189" t="s">
        <v>107</v>
      </c>
      <c r="F139" s="176" t="s">
        <v>80</v>
      </c>
      <c r="G139" s="633">
        <f>G140</f>
        <v>289.2</v>
      </c>
      <c r="H139" s="661"/>
      <c r="I139" s="648">
        <f t="shared" si="2"/>
        <v>289.2</v>
      </c>
    </row>
    <row r="140" spans="1:9" ht="90.75" customHeight="1">
      <c r="A140" s="195" t="s">
        <v>224</v>
      </c>
      <c r="B140" s="166">
        <v>538</v>
      </c>
      <c r="C140" s="190" t="s">
        <v>221</v>
      </c>
      <c r="D140" s="176" t="s">
        <v>125</v>
      </c>
      <c r="E140" s="196" t="s">
        <v>225</v>
      </c>
      <c r="F140" s="176" t="s">
        <v>80</v>
      </c>
      <c r="G140" s="633">
        <f>G141</f>
        <v>289.2</v>
      </c>
      <c r="H140" s="661"/>
      <c r="I140" s="648">
        <f t="shared" si="2"/>
        <v>289.2</v>
      </c>
    </row>
    <row r="141" spans="1:9" ht="35.25" customHeight="1">
      <c r="A141" s="195" t="s">
        <v>226</v>
      </c>
      <c r="B141" s="166">
        <v>538</v>
      </c>
      <c r="C141" s="190" t="s">
        <v>221</v>
      </c>
      <c r="D141" s="176" t="s">
        <v>125</v>
      </c>
      <c r="E141" s="189" t="s">
        <v>225</v>
      </c>
      <c r="F141" s="189">
        <v>540</v>
      </c>
      <c r="G141" s="638">
        <v>289.2</v>
      </c>
      <c r="H141" s="661"/>
      <c r="I141" s="648">
        <f t="shared" si="2"/>
        <v>289.2</v>
      </c>
    </row>
    <row r="142" spans="1:9" ht="39.75" hidden="1" customHeight="1" thickBot="1">
      <c r="A142" s="202" t="s">
        <v>227</v>
      </c>
      <c r="B142" s="203"/>
      <c r="C142" s="204" t="s">
        <v>228</v>
      </c>
      <c r="D142" s="204" t="s">
        <v>78</v>
      </c>
      <c r="E142" s="205" t="s">
        <v>79</v>
      </c>
      <c r="F142" s="204" t="s">
        <v>80</v>
      </c>
      <c r="G142" s="643">
        <f>G144</f>
        <v>0</v>
      </c>
      <c r="H142" s="661"/>
      <c r="I142" s="619"/>
    </row>
    <row r="143" spans="1:9" ht="16.5" hidden="1" thickBot="1">
      <c r="A143" s="206" t="s">
        <v>229</v>
      </c>
      <c r="B143" s="207"/>
      <c r="C143" s="208" t="s">
        <v>228</v>
      </c>
      <c r="D143" s="208" t="s">
        <v>77</v>
      </c>
      <c r="E143" s="209" t="s">
        <v>79</v>
      </c>
      <c r="F143" s="208" t="s">
        <v>80</v>
      </c>
      <c r="G143" s="644">
        <f>G144</f>
        <v>0</v>
      </c>
      <c r="H143" s="661"/>
      <c r="I143" s="619"/>
    </row>
    <row r="144" spans="1:9" ht="16.5" hidden="1" thickBot="1">
      <c r="A144" s="210" t="s">
        <v>230</v>
      </c>
      <c r="B144" s="211"/>
      <c r="C144" s="212" t="s">
        <v>228</v>
      </c>
      <c r="D144" s="208" t="s">
        <v>77</v>
      </c>
      <c r="E144" s="213" t="s">
        <v>107</v>
      </c>
      <c r="F144" s="208" t="s">
        <v>80</v>
      </c>
      <c r="G144" s="644">
        <f>G145</f>
        <v>0</v>
      </c>
      <c r="H144" s="661"/>
      <c r="I144" s="619"/>
    </row>
    <row r="145" spans="1:9" ht="32.25" hidden="1" thickBot="1">
      <c r="A145" s="210" t="s">
        <v>231</v>
      </c>
      <c r="B145" s="211"/>
      <c r="C145" s="212" t="s">
        <v>228</v>
      </c>
      <c r="D145" s="208" t="s">
        <v>77</v>
      </c>
      <c r="E145" s="213" t="s">
        <v>232</v>
      </c>
      <c r="F145" s="208" t="s">
        <v>80</v>
      </c>
      <c r="G145" s="644">
        <f>G146</f>
        <v>0</v>
      </c>
      <c r="H145" s="661"/>
      <c r="I145" s="619"/>
    </row>
    <row r="146" spans="1:9" ht="16.5" hidden="1" thickBot="1">
      <c r="A146" s="214" t="s">
        <v>233</v>
      </c>
      <c r="B146" s="215"/>
      <c r="C146" s="216" t="s">
        <v>228</v>
      </c>
      <c r="D146" s="208" t="s">
        <v>77</v>
      </c>
      <c r="E146" s="217" t="s">
        <v>234</v>
      </c>
      <c r="F146" s="208" t="s">
        <v>80</v>
      </c>
      <c r="G146" s="644">
        <f>G147</f>
        <v>0</v>
      </c>
      <c r="H146" s="661"/>
      <c r="I146" s="619"/>
    </row>
    <row r="147" spans="1:9" ht="32.25" hidden="1" thickBot="1">
      <c r="A147" s="218" t="s">
        <v>141</v>
      </c>
      <c r="B147" s="218"/>
      <c r="C147" s="216" t="s">
        <v>228</v>
      </c>
      <c r="D147" s="208" t="s">
        <v>77</v>
      </c>
      <c r="E147" s="213" t="s">
        <v>234</v>
      </c>
      <c r="F147" s="213">
        <v>244</v>
      </c>
      <c r="G147" s="645"/>
      <c r="H147" s="661"/>
      <c r="I147" s="619"/>
    </row>
  </sheetData>
  <autoFilter ref="A6:G6"/>
  <mergeCells count="3">
    <mergeCell ref="A3:G3"/>
    <mergeCell ref="E1:I1"/>
    <mergeCell ref="E2:I2"/>
  </mergeCells>
  <pageMargins left="0.62992125984251968" right="3.937007874015748E-2" top="0.74803149606299213" bottom="0.74803149606299213" header="0.31496062992125984" footer="0.31496062992125984"/>
  <pageSetup paperSize="9" scale="56" firstPageNumber="223" fitToHeight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showWhiteSpace="0" topLeftCell="A161" zoomScale="75" zoomScaleNormal="75" workbookViewId="0">
      <selection activeCell="G170" sqref="G170"/>
    </sheetView>
  </sheetViews>
  <sheetFormatPr defaultRowHeight="15.75" outlineLevelRow="1"/>
  <cols>
    <col min="1" max="1" width="72.140625" style="134" customWidth="1"/>
    <col min="2" max="2" width="9.5703125" style="134" customWidth="1"/>
    <col min="3" max="3" width="8.7109375" style="134" customWidth="1"/>
    <col min="4" max="4" width="13.85546875" style="135" customWidth="1"/>
    <col min="5" max="5" width="19.140625" style="135" customWidth="1"/>
    <col min="6" max="6" width="9" style="135" customWidth="1"/>
    <col min="7" max="8" width="15.7109375" style="136" customWidth="1"/>
    <col min="9" max="9" width="21" style="272" customWidth="1"/>
    <col min="10" max="10" width="17.5703125" style="46" customWidth="1"/>
    <col min="11" max="11" width="12" style="46" customWidth="1"/>
    <col min="12" max="12" width="11.42578125" style="46" customWidth="1"/>
    <col min="13" max="256" width="9.140625" style="46"/>
    <col min="257" max="257" width="72.140625" style="46" customWidth="1"/>
    <col min="258" max="258" width="9.5703125" style="46" customWidth="1"/>
    <col min="259" max="259" width="8.7109375" style="46" customWidth="1"/>
    <col min="260" max="260" width="13.85546875" style="46" customWidth="1"/>
    <col min="261" max="261" width="19.140625" style="46" customWidth="1"/>
    <col min="262" max="262" width="9" style="46" customWidth="1"/>
    <col min="263" max="264" width="15.7109375" style="46" customWidth="1"/>
    <col min="265" max="265" width="21" style="46" customWidth="1"/>
    <col min="266" max="266" width="17.5703125" style="46" customWidth="1"/>
    <col min="267" max="267" width="12" style="46" customWidth="1"/>
    <col min="268" max="268" width="11.42578125" style="46" customWidth="1"/>
    <col min="269" max="512" width="9.140625" style="46"/>
    <col min="513" max="513" width="72.140625" style="46" customWidth="1"/>
    <col min="514" max="514" width="9.5703125" style="46" customWidth="1"/>
    <col min="515" max="515" width="8.7109375" style="46" customWidth="1"/>
    <col min="516" max="516" width="13.85546875" style="46" customWidth="1"/>
    <col min="517" max="517" width="19.140625" style="46" customWidth="1"/>
    <col min="518" max="518" width="9" style="46" customWidth="1"/>
    <col min="519" max="520" width="15.7109375" style="46" customWidth="1"/>
    <col min="521" max="521" width="21" style="46" customWidth="1"/>
    <col min="522" max="522" width="17.5703125" style="46" customWidth="1"/>
    <col min="523" max="523" width="12" style="46" customWidth="1"/>
    <col min="524" max="524" width="11.42578125" style="46" customWidth="1"/>
    <col min="525" max="768" width="9.140625" style="46"/>
    <col min="769" max="769" width="72.140625" style="46" customWidth="1"/>
    <col min="770" max="770" width="9.5703125" style="46" customWidth="1"/>
    <col min="771" max="771" width="8.7109375" style="46" customWidth="1"/>
    <col min="772" max="772" width="13.85546875" style="46" customWidth="1"/>
    <col min="773" max="773" width="19.140625" style="46" customWidth="1"/>
    <col min="774" max="774" width="9" style="46" customWidth="1"/>
    <col min="775" max="776" width="15.7109375" style="46" customWidth="1"/>
    <col min="777" max="777" width="21" style="46" customWidth="1"/>
    <col min="778" max="778" width="17.5703125" style="46" customWidth="1"/>
    <col min="779" max="779" width="12" style="46" customWidth="1"/>
    <col min="780" max="780" width="11.42578125" style="46" customWidth="1"/>
    <col min="781" max="1024" width="9.140625" style="46"/>
    <col min="1025" max="1025" width="72.140625" style="46" customWidth="1"/>
    <col min="1026" max="1026" width="9.5703125" style="46" customWidth="1"/>
    <col min="1027" max="1027" width="8.7109375" style="46" customWidth="1"/>
    <col min="1028" max="1028" width="13.85546875" style="46" customWidth="1"/>
    <col min="1029" max="1029" width="19.140625" style="46" customWidth="1"/>
    <col min="1030" max="1030" width="9" style="46" customWidth="1"/>
    <col min="1031" max="1032" width="15.7109375" style="46" customWidth="1"/>
    <col min="1033" max="1033" width="21" style="46" customWidth="1"/>
    <col min="1034" max="1034" width="17.5703125" style="46" customWidth="1"/>
    <col min="1035" max="1035" width="12" style="46" customWidth="1"/>
    <col min="1036" max="1036" width="11.42578125" style="46" customWidth="1"/>
    <col min="1037" max="1280" width="9.140625" style="46"/>
    <col min="1281" max="1281" width="72.140625" style="46" customWidth="1"/>
    <col min="1282" max="1282" width="9.5703125" style="46" customWidth="1"/>
    <col min="1283" max="1283" width="8.7109375" style="46" customWidth="1"/>
    <col min="1284" max="1284" width="13.85546875" style="46" customWidth="1"/>
    <col min="1285" max="1285" width="19.140625" style="46" customWidth="1"/>
    <col min="1286" max="1286" width="9" style="46" customWidth="1"/>
    <col min="1287" max="1288" width="15.7109375" style="46" customWidth="1"/>
    <col min="1289" max="1289" width="21" style="46" customWidth="1"/>
    <col min="1290" max="1290" width="17.5703125" style="46" customWidth="1"/>
    <col min="1291" max="1291" width="12" style="46" customWidth="1"/>
    <col min="1292" max="1292" width="11.42578125" style="46" customWidth="1"/>
    <col min="1293" max="1536" width="9.140625" style="46"/>
    <col min="1537" max="1537" width="72.140625" style="46" customWidth="1"/>
    <col min="1538" max="1538" width="9.5703125" style="46" customWidth="1"/>
    <col min="1539" max="1539" width="8.7109375" style="46" customWidth="1"/>
    <col min="1540" max="1540" width="13.85546875" style="46" customWidth="1"/>
    <col min="1541" max="1541" width="19.140625" style="46" customWidth="1"/>
    <col min="1542" max="1542" width="9" style="46" customWidth="1"/>
    <col min="1543" max="1544" width="15.7109375" style="46" customWidth="1"/>
    <col min="1545" max="1545" width="21" style="46" customWidth="1"/>
    <col min="1546" max="1546" width="17.5703125" style="46" customWidth="1"/>
    <col min="1547" max="1547" width="12" style="46" customWidth="1"/>
    <col min="1548" max="1548" width="11.42578125" style="46" customWidth="1"/>
    <col min="1549" max="1792" width="9.140625" style="46"/>
    <col min="1793" max="1793" width="72.140625" style="46" customWidth="1"/>
    <col min="1794" max="1794" width="9.5703125" style="46" customWidth="1"/>
    <col min="1795" max="1795" width="8.7109375" style="46" customWidth="1"/>
    <col min="1796" max="1796" width="13.85546875" style="46" customWidth="1"/>
    <col min="1797" max="1797" width="19.140625" style="46" customWidth="1"/>
    <col min="1798" max="1798" width="9" style="46" customWidth="1"/>
    <col min="1799" max="1800" width="15.7109375" style="46" customWidth="1"/>
    <col min="1801" max="1801" width="21" style="46" customWidth="1"/>
    <col min="1802" max="1802" width="17.5703125" style="46" customWidth="1"/>
    <col min="1803" max="1803" width="12" style="46" customWidth="1"/>
    <col min="1804" max="1804" width="11.42578125" style="46" customWidth="1"/>
    <col min="1805" max="2048" width="9.140625" style="46"/>
    <col min="2049" max="2049" width="72.140625" style="46" customWidth="1"/>
    <col min="2050" max="2050" width="9.5703125" style="46" customWidth="1"/>
    <col min="2051" max="2051" width="8.7109375" style="46" customWidth="1"/>
    <col min="2052" max="2052" width="13.85546875" style="46" customWidth="1"/>
    <col min="2053" max="2053" width="19.140625" style="46" customWidth="1"/>
    <col min="2054" max="2054" width="9" style="46" customWidth="1"/>
    <col min="2055" max="2056" width="15.7109375" style="46" customWidth="1"/>
    <col min="2057" max="2057" width="21" style="46" customWidth="1"/>
    <col min="2058" max="2058" width="17.5703125" style="46" customWidth="1"/>
    <col min="2059" max="2059" width="12" style="46" customWidth="1"/>
    <col min="2060" max="2060" width="11.42578125" style="46" customWidth="1"/>
    <col min="2061" max="2304" width="9.140625" style="46"/>
    <col min="2305" max="2305" width="72.140625" style="46" customWidth="1"/>
    <col min="2306" max="2306" width="9.5703125" style="46" customWidth="1"/>
    <col min="2307" max="2307" width="8.7109375" style="46" customWidth="1"/>
    <col min="2308" max="2308" width="13.85546875" style="46" customWidth="1"/>
    <col min="2309" max="2309" width="19.140625" style="46" customWidth="1"/>
    <col min="2310" max="2310" width="9" style="46" customWidth="1"/>
    <col min="2311" max="2312" width="15.7109375" style="46" customWidth="1"/>
    <col min="2313" max="2313" width="21" style="46" customWidth="1"/>
    <col min="2314" max="2314" width="17.5703125" style="46" customWidth="1"/>
    <col min="2315" max="2315" width="12" style="46" customWidth="1"/>
    <col min="2316" max="2316" width="11.42578125" style="46" customWidth="1"/>
    <col min="2317" max="2560" width="9.140625" style="46"/>
    <col min="2561" max="2561" width="72.140625" style="46" customWidth="1"/>
    <col min="2562" max="2562" width="9.5703125" style="46" customWidth="1"/>
    <col min="2563" max="2563" width="8.7109375" style="46" customWidth="1"/>
    <col min="2564" max="2564" width="13.85546875" style="46" customWidth="1"/>
    <col min="2565" max="2565" width="19.140625" style="46" customWidth="1"/>
    <col min="2566" max="2566" width="9" style="46" customWidth="1"/>
    <col min="2567" max="2568" width="15.7109375" style="46" customWidth="1"/>
    <col min="2569" max="2569" width="21" style="46" customWidth="1"/>
    <col min="2570" max="2570" width="17.5703125" style="46" customWidth="1"/>
    <col min="2571" max="2571" width="12" style="46" customWidth="1"/>
    <col min="2572" max="2572" width="11.42578125" style="46" customWidth="1"/>
    <col min="2573" max="2816" width="9.140625" style="46"/>
    <col min="2817" max="2817" width="72.140625" style="46" customWidth="1"/>
    <col min="2818" max="2818" width="9.5703125" style="46" customWidth="1"/>
    <col min="2819" max="2819" width="8.7109375" style="46" customWidth="1"/>
    <col min="2820" max="2820" width="13.85546875" style="46" customWidth="1"/>
    <col min="2821" max="2821" width="19.140625" style="46" customWidth="1"/>
    <col min="2822" max="2822" width="9" style="46" customWidth="1"/>
    <col min="2823" max="2824" width="15.7109375" style="46" customWidth="1"/>
    <col min="2825" max="2825" width="21" style="46" customWidth="1"/>
    <col min="2826" max="2826" width="17.5703125" style="46" customWidth="1"/>
    <col min="2827" max="2827" width="12" style="46" customWidth="1"/>
    <col min="2828" max="2828" width="11.42578125" style="46" customWidth="1"/>
    <col min="2829" max="3072" width="9.140625" style="46"/>
    <col min="3073" max="3073" width="72.140625" style="46" customWidth="1"/>
    <col min="3074" max="3074" width="9.5703125" style="46" customWidth="1"/>
    <col min="3075" max="3075" width="8.7109375" style="46" customWidth="1"/>
    <col min="3076" max="3076" width="13.85546875" style="46" customWidth="1"/>
    <col min="3077" max="3077" width="19.140625" style="46" customWidth="1"/>
    <col min="3078" max="3078" width="9" style="46" customWidth="1"/>
    <col min="3079" max="3080" width="15.7109375" style="46" customWidth="1"/>
    <col min="3081" max="3081" width="21" style="46" customWidth="1"/>
    <col min="3082" max="3082" width="17.5703125" style="46" customWidth="1"/>
    <col min="3083" max="3083" width="12" style="46" customWidth="1"/>
    <col min="3084" max="3084" width="11.42578125" style="46" customWidth="1"/>
    <col min="3085" max="3328" width="9.140625" style="46"/>
    <col min="3329" max="3329" width="72.140625" style="46" customWidth="1"/>
    <col min="3330" max="3330" width="9.5703125" style="46" customWidth="1"/>
    <col min="3331" max="3331" width="8.7109375" style="46" customWidth="1"/>
    <col min="3332" max="3332" width="13.85546875" style="46" customWidth="1"/>
    <col min="3333" max="3333" width="19.140625" style="46" customWidth="1"/>
    <col min="3334" max="3334" width="9" style="46" customWidth="1"/>
    <col min="3335" max="3336" width="15.7109375" style="46" customWidth="1"/>
    <col min="3337" max="3337" width="21" style="46" customWidth="1"/>
    <col min="3338" max="3338" width="17.5703125" style="46" customWidth="1"/>
    <col min="3339" max="3339" width="12" style="46" customWidth="1"/>
    <col min="3340" max="3340" width="11.42578125" style="46" customWidth="1"/>
    <col min="3341" max="3584" width="9.140625" style="46"/>
    <col min="3585" max="3585" width="72.140625" style="46" customWidth="1"/>
    <col min="3586" max="3586" width="9.5703125" style="46" customWidth="1"/>
    <col min="3587" max="3587" width="8.7109375" style="46" customWidth="1"/>
    <col min="3588" max="3588" width="13.85546875" style="46" customWidth="1"/>
    <col min="3589" max="3589" width="19.140625" style="46" customWidth="1"/>
    <col min="3590" max="3590" width="9" style="46" customWidth="1"/>
    <col min="3591" max="3592" width="15.7109375" style="46" customWidth="1"/>
    <col min="3593" max="3593" width="21" style="46" customWidth="1"/>
    <col min="3594" max="3594" width="17.5703125" style="46" customWidth="1"/>
    <col min="3595" max="3595" width="12" style="46" customWidth="1"/>
    <col min="3596" max="3596" width="11.42578125" style="46" customWidth="1"/>
    <col min="3597" max="3840" width="9.140625" style="46"/>
    <col min="3841" max="3841" width="72.140625" style="46" customWidth="1"/>
    <col min="3842" max="3842" width="9.5703125" style="46" customWidth="1"/>
    <col min="3843" max="3843" width="8.7109375" style="46" customWidth="1"/>
    <col min="3844" max="3844" width="13.85546875" style="46" customWidth="1"/>
    <col min="3845" max="3845" width="19.140625" style="46" customWidth="1"/>
    <col min="3846" max="3846" width="9" style="46" customWidth="1"/>
    <col min="3847" max="3848" width="15.7109375" style="46" customWidth="1"/>
    <col min="3849" max="3849" width="21" style="46" customWidth="1"/>
    <col min="3850" max="3850" width="17.5703125" style="46" customWidth="1"/>
    <col min="3851" max="3851" width="12" style="46" customWidth="1"/>
    <col min="3852" max="3852" width="11.42578125" style="46" customWidth="1"/>
    <col min="3853" max="4096" width="9.140625" style="46"/>
    <col min="4097" max="4097" width="72.140625" style="46" customWidth="1"/>
    <col min="4098" max="4098" width="9.5703125" style="46" customWidth="1"/>
    <col min="4099" max="4099" width="8.7109375" style="46" customWidth="1"/>
    <col min="4100" max="4100" width="13.85546875" style="46" customWidth="1"/>
    <col min="4101" max="4101" width="19.140625" style="46" customWidth="1"/>
    <col min="4102" max="4102" width="9" style="46" customWidth="1"/>
    <col min="4103" max="4104" width="15.7109375" style="46" customWidth="1"/>
    <col min="4105" max="4105" width="21" style="46" customWidth="1"/>
    <col min="4106" max="4106" width="17.5703125" style="46" customWidth="1"/>
    <col min="4107" max="4107" width="12" style="46" customWidth="1"/>
    <col min="4108" max="4108" width="11.42578125" style="46" customWidth="1"/>
    <col min="4109" max="4352" width="9.140625" style="46"/>
    <col min="4353" max="4353" width="72.140625" style="46" customWidth="1"/>
    <col min="4354" max="4354" width="9.5703125" style="46" customWidth="1"/>
    <col min="4355" max="4355" width="8.7109375" style="46" customWidth="1"/>
    <col min="4356" max="4356" width="13.85546875" style="46" customWidth="1"/>
    <col min="4357" max="4357" width="19.140625" style="46" customWidth="1"/>
    <col min="4358" max="4358" width="9" style="46" customWidth="1"/>
    <col min="4359" max="4360" width="15.7109375" style="46" customWidth="1"/>
    <col min="4361" max="4361" width="21" style="46" customWidth="1"/>
    <col min="4362" max="4362" width="17.5703125" style="46" customWidth="1"/>
    <col min="4363" max="4363" width="12" style="46" customWidth="1"/>
    <col min="4364" max="4364" width="11.42578125" style="46" customWidth="1"/>
    <col min="4365" max="4608" width="9.140625" style="46"/>
    <col min="4609" max="4609" width="72.140625" style="46" customWidth="1"/>
    <col min="4610" max="4610" width="9.5703125" style="46" customWidth="1"/>
    <col min="4611" max="4611" width="8.7109375" style="46" customWidth="1"/>
    <col min="4612" max="4612" width="13.85546875" style="46" customWidth="1"/>
    <col min="4613" max="4613" width="19.140625" style="46" customWidth="1"/>
    <col min="4614" max="4614" width="9" style="46" customWidth="1"/>
    <col min="4615" max="4616" width="15.7109375" style="46" customWidth="1"/>
    <col min="4617" max="4617" width="21" style="46" customWidth="1"/>
    <col min="4618" max="4618" width="17.5703125" style="46" customWidth="1"/>
    <col min="4619" max="4619" width="12" style="46" customWidth="1"/>
    <col min="4620" max="4620" width="11.42578125" style="46" customWidth="1"/>
    <col min="4621" max="4864" width="9.140625" style="46"/>
    <col min="4865" max="4865" width="72.140625" style="46" customWidth="1"/>
    <col min="4866" max="4866" width="9.5703125" style="46" customWidth="1"/>
    <col min="4867" max="4867" width="8.7109375" style="46" customWidth="1"/>
    <col min="4868" max="4868" width="13.85546875" style="46" customWidth="1"/>
    <col min="4869" max="4869" width="19.140625" style="46" customWidth="1"/>
    <col min="4870" max="4870" width="9" style="46" customWidth="1"/>
    <col min="4871" max="4872" width="15.7109375" style="46" customWidth="1"/>
    <col min="4873" max="4873" width="21" style="46" customWidth="1"/>
    <col min="4874" max="4874" width="17.5703125" style="46" customWidth="1"/>
    <col min="4875" max="4875" width="12" style="46" customWidth="1"/>
    <col min="4876" max="4876" width="11.42578125" style="46" customWidth="1"/>
    <col min="4877" max="5120" width="9.140625" style="46"/>
    <col min="5121" max="5121" width="72.140625" style="46" customWidth="1"/>
    <col min="5122" max="5122" width="9.5703125" style="46" customWidth="1"/>
    <col min="5123" max="5123" width="8.7109375" style="46" customWidth="1"/>
    <col min="5124" max="5124" width="13.85546875" style="46" customWidth="1"/>
    <col min="5125" max="5125" width="19.140625" style="46" customWidth="1"/>
    <col min="5126" max="5126" width="9" style="46" customWidth="1"/>
    <col min="5127" max="5128" width="15.7109375" style="46" customWidth="1"/>
    <col min="5129" max="5129" width="21" style="46" customWidth="1"/>
    <col min="5130" max="5130" width="17.5703125" style="46" customWidth="1"/>
    <col min="5131" max="5131" width="12" style="46" customWidth="1"/>
    <col min="5132" max="5132" width="11.42578125" style="46" customWidth="1"/>
    <col min="5133" max="5376" width="9.140625" style="46"/>
    <col min="5377" max="5377" width="72.140625" style="46" customWidth="1"/>
    <col min="5378" max="5378" width="9.5703125" style="46" customWidth="1"/>
    <col min="5379" max="5379" width="8.7109375" style="46" customWidth="1"/>
    <col min="5380" max="5380" width="13.85546875" style="46" customWidth="1"/>
    <col min="5381" max="5381" width="19.140625" style="46" customWidth="1"/>
    <col min="5382" max="5382" width="9" style="46" customWidth="1"/>
    <col min="5383" max="5384" width="15.7109375" style="46" customWidth="1"/>
    <col min="5385" max="5385" width="21" style="46" customWidth="1"/>
    <col min="5386" max="5386" width="17.5703125" style="46" customWidth="1"/>
    <col min="5387" max="5387" width="12" style="46" customWidth="1"/>
    <col min="5388" max="5388" width="11.42578125" style="46" customWidth="1"/>
    <col min="5389" max="5632" width="9.140625" style="46"/>
    <col min="5633" max="5633" width="72.140625" style="46" customWidth="1"/>
    <col min="5634" max="5634" width="9.5703125" style="46" customWidth="1"/>
    <col min="5635" max="5635" width="8.7109375" style="46" customWidth="1"/>
    <col min="5636" max="5636" width="13.85546875" style="46" customWidth="1"/>
    <col min="5637" max="5637" width="19.140625" style="46" customWidth="1"/>
    <col min="5638" max="5638" width="9" style="46" customWidth="1"/>
    <col min="5639" max="5640" width="15.7109375" style="46" customWidth="1"/>
    <col min="5641" max="5641" width="21" style="46" customWidth="1"/>
    <col min="5642" max="5642" width="17.5703125" style="46" customWidth="1"/>
    <col min="5643" max="5643" width="12" style="46" customWidth="1"/>
    <col min="5644" max="5644" width="11.42578125" style="46" customWidth="1"/>
    <col min="5645" max="5888" width="9.140625" style="46"/>
    <col min="5889" max="5889" width="72.140625" style="46" customWidth="1"/>
    <col min="5890" max="5890" width="9.5703125" style="46" customWidth="1"/>
    <col min="5891" max="5891" width="8.7109375" style="46" customWidth="1"/>
    <col min="5892" max="5892" width="13.85546875" style="46" customWidth="1"/>
    <col min="5893" max="5893" width="19.140625" style="46" customWidth="1"/>
    <col min="5894" max="5894" width="9" style="46" customWidth="1"/>
    <col min="5895" max="5896" width="15.7109375" style="46" customWidth="1"/>
    <col min="5897" max="5897" width="21" style="46" customWidth="1"/>
    <col min="5898" max="5898" width="17.5703125" style="46" customWidth="1"/>
    <col min="5899" max="5899" width="12" style="46" customWidth="1"/>
    <col min="5900" max="5900" width="11.42578125" style="46" customWidth="1"/>
    <col min="5901" max="6144" width="9.140625" style="46"/>
    <col min="6145" max="6145" width="72.140625" style="46" customWidth="1"/>
    <col min="6146" max="6146" width="9.5703125" style="46" customWidth="1"/>
    <col min="6147" max="6147" width="8.7109375" style="46" customWidth="1"/>
    <col min="6148" max="6148" width="13.85546875" style="46" customWidth="1"/>
    <col min="6149" max="6149" width="19.140625" style="46" customWidth="1"/>
    <col min="6150" max="6150" width="9" style="46" customWidth="1"/>
    <col min="6151" max="6152" width="15.7109375" style="46" customWidth="1"/>
    <col min="6153" max="6153" width="21" style="46" customWidth="1"/>
    <col min="6154" max="6154" width="17.5703125" style="46" customWidth="1"/>
    <col min="6155" max="6155" width="12" style="46" customWidth="1"/>
    <col min="6156" max="6156" width="11.42578125" style="46" customWidth="1"/>
    <col min="6157" max="6400" width="9.140625" style="46"/>
    <col min="6401" max="6401" width="72.140625" style="46" customWidth="1"/>
    <col min="6402" max="6402" width="9.5703125" style="46" customWidth="1"/>
    <col min="6403" max="6403" width="8.7109375" style="46" customWidth="1"/>
    <col min="6404" max="6404" width="13.85546875" style="46" customWidth="1"/>
    <col min="6405" max="6405" width="19.140625" style="46" customWidth="1"/>
    <col min="6406" max="6406" width="9" style="46" customWidth="1"/>
    <col min="6407" max="6408" width="15.7109375" style="46" customWidth="1"/>
    <col min="6409" max="6409" width="21" style="46" customWidth="1"/>
    <col min="6410" max="6410" width="17.5703125" style="46" customWidth="1"/>
    <col min="6411" max="6411" width="12" style="46" customWidth="1"/>
    <col min="6412" max="6412" width="11.42578125" style="46" customWidth="1"/>
    <col min="6413" max="6656" width="9.140625" style="46"/>
    <col min="6657" max="6657" width="72.140625" style="46" customWidth="1"/>
    <col min="6658" max="6658" width="9.5703125" style="46" customWidth="1"/>
    <col min="6659" max="6659" width="8.7109375" style="46" customWidth="1"/>
    <col min="6660" max="6660" width="13.85546875" style="46" customWidth="1"/>
    <col min="6661" max="6661" width="19.140625" style="46" customWidth="1"/>
    <col min="6662" max="6662" width="9" style="46" customWidth="1"/>
    <col min="6663" max="6664" width="15.7109375" style="46" customWidth="1"/>
    <col min="6665" max="6665" width="21" style="46" customWidth="1"/>
    <col min="6666" max="6666" width="17.5703125" style="46" customWidth="1"/>
    <col min="6667" max="6667" width="12" style="46" customWidth="1"/>
    <col min="6668" max="6668" width="11.42578125" style="46" customWidth="1"/>
    <col min="6669" max="6912" width="9.140625" style="46"/>
    <col min="6913" max="6913" width="72.140625" style="46" customWidth="1"/>
    <col min="6914" max="6914" width="9.5703125" style="46" customWidth="1"/>
    <col min="6915" max="6915" width="8.7109375" style="46" customWidth="1"/>
    <col min="6916" max="6916" width="13.85546875" style="46" customWidth="1"/>
    <col min="6917" max="6917" width="19.140625" style="46" customWidth="1"/>
    <col min="6918" max="6918" width="9" style="46" customWidth="1"/>
    <col min="6919" max="6920" width="15.7109375" style="46" customWidth="1"/>
    <col min="6921" max="6921" width="21" style="46" customWidth="1"/>
    <col min="6922" max="6922" width="17.5703125" style="46" customWidth="1"/>
    <col min="6923" max="6923" width="12" style="46" customWidth="1"/>
    <col min="6924" max="6924" width="11.42578125" style="46" customWidth="1"/>
    <col min="6925" max="7168" width="9.140625" style="46"/>
    <col min="7169" max="7169" width="72.140625" style="46" customWidth="1"/>
    <col min="7170" max="7170" width="9.5703125" style="46" customWidth="1"/>
    <col min="7171" max="7171" width="8.7109375" style="46" customWidth="1"/>
    <col min="7172" max="7172" width="13.85546875" style="46" customWidth="1"/>
    <col min="7173" max="7173" width="19.140625" style="46" customWidth="1"/>
    <col min="7174" max="7174" width="9" style="46" customWidth="1"/>
    <col min="7175" max="7176" width="15.7109375" style="46" customWidth="1"/>
    <col min="7177" max="7177" width="21" style="46" customWidth="1"/>
    <col min="7178" max="7178" width="17.5703125" style="46" customWidth="1"/>
    <col min="7179" max="7179" width="12" style="46" customWidth="1"/>
    <col min="7180" max="7180" width="11.42578125" style="46" customWidth="1"/>
    <col min="7181" max="7424" width="9.140625" style="46"/>
    <col min="7425" max="7425" width="72.140625" style="46" customWidth="1"/>
    <col min="7426" max="7426" width="9.5703125" style="46" customWidth="1"/>
    <col min="7427" max="7427" width="8.7109375" style="46" customWidth="1"/>
    <col min="7428" max="7428" width="13.85546875" style="46" customWidth="1"/>
    <col min="7429" max="7429" width="19.140625" style="46" customWidth="1"/>
    <col min="7430" max="7430" width="9" style="46" customWidth="1"/>
    <col min="7431" max="7432" width="15.7109375" style="46" customWidth="1"/>
    <col min="7433" max="7433" width="21" style="46" customWidth="1"/>
    <col min="7434" max="7434" width="17.5703125" style="46" customWidth="1"/>
    <col min="7435" max="7435" width="12" style="46" customWidth="1"/>
    <col min="7436" max="7436" width="11.42578125" style="46" customWidth="1"/>
    <col min="7437" max="7680" width="9.140625" style="46"/>
    <col min="7681" max="7681" width="72.140625" style="46" customWidth="1"/>
    <col min="7682" max="7682" width="9.5703125" style="46" customWidth="1"/>
    <col min="7683" max="7683" width="8.7109375" style="46" customWidth="1"/>
    <col min="7684" max="7684" width="13.85546875" style="46" customWidth="1"/>
    <col min="7685" max="7685" width="19.140625" style="46" customWidth="1"/>
    <col min="7686" max="7686" width="9" style="46" customWidth="1"/>
    <col min="7687" max="7688" width="15.7109375" style="46" customWidth="1"/>
    <col min="7689" max="7689" width="21" style="46" customWidth="1"/>
    <col min="7690" max="7690" width="17.5703125" style="46" customWidth="1"/>
    <col min="7691" max="7691" width="12" style="46" customWidth="1"/>
    <col min="7692" max="7692" width="11.42578125" style="46" customWidth="1"/>
    <col min="7693" max="7936" width="9.140625" style="46"/>
    <col min="7937" max="7937" width="72.140625" style="46" customWidth="1"/>
    <col min="7938" max="7938" width="9.5703125" style="46" customWidth="1"/>
    <col min="7939" max="7939" width="8.7109375" style="46" customWidth="1"/>
    <col min="7940" max="7940" width="13.85546875" style="46" customWidth="1"/>
    <col min="7941" max="7941" width="19.140625" style="46" customWidth="1"/>
    <col min="7942" max="7942" width="9" style="46" customWidth="1"/>
    <col min="7943" max="7944" width="15.7109375" style="46" customWidth="1"/>
    <col min="7945" max="7945" width="21" style="46" customWidth="1"/>
    <col min="7946" max="7946" width="17.5703125" style="46" customWidth="1"/>
    <col min="7947" max="7947" width="12" style="46" customWidth="1"/>
    <col min="7948" max="7948" width="11.42578125" style="46" customWidth="1"/>
    <col min="7949" max="8192" width="9.140625" style="46"/>
    <col min="8193" max="8193" width="72.140625" style="46" customWidth="1"/>
    <col min="8194" max="8194" width="9.5703125" style="46" customWidth="1"/>
    <col min="8195" max="8195" width="8.7109375" style="46" customWidth="1"/>
    <col min="8196" max="8196" width="13.85546875" style="46" customWidth="1"/>
    <col min="8197" max="8197" width="19.140625" style="46" customWidth="1"/>
    <col min="8198" max="8198" width="9" style="46" customWidth="1"/>
    <col min="8199" max="8200" width="15.7109375" style="46" customWidth="1"/>
    <col min="8201" max="8201" width="21" style="46" customWidth="1"/>
    <col min="8202" max="8202" width="17.5703125" style="46" customWidth="1"/>
    <col min="8203" max="8203" width="12" style="46" customWidth="1"/>
    <col min="8204" max="8204" width="11.42578125" style="46" customWidth="1"/>
    <col min="8205" max="8448" width="9.140625" style="46"/>
    <col min="8449" max="8449" width="72.140625" style="46" customWidth="1"/>
    <col min="8450" max="8450" width="9.5703125" style="46" customWidth="1"/>
    <col min="8451" max="8451" width="8.7109375" style="46" customWidth="1"/>
    <col min="8452" max="8452" width="13.85546875" style="46" customWidth="1"/>
    <col min="8453" max="8453" width="19.140625" style="46" customWidth="1"/>
    <col min="8454" max="8454" width="9" style="46" customWidth="1"/>
    <col min="8455" max="8456" width="15.7109375" style="46" customWidth="1"/>
    <col min="8457" max="8457" width="21" style="46" customWidth="1"/>
    <col min="8458" max="8458" width="17.5703125" style="46" customWidth="1"/>
    <col min="8459" max="8459" width="12" style="46" customWidth="1"/>
    <col min="8460" max="8460" width="11.42578125" style="46" customWidth="1"/>
    <col min="8461" max="8704" width="9.140625" style="46"/>
    <col min="8705" max="8705" width="72.140625" style="46" customWidth="1"/>
    <col min="8706" max="8706" width="9.5703125" style="46" customWidth="1"/>
    <col min="8707" max="8707" width="8.7109375" style="46" customWidth="1"/>
    <col min="8708" max="8708" width="13.85546875" style="46" customWidth="1"/>
    <col min="8709" max="8709" width="19.140625" style="46" customWidth="1"/>
    <col min="8710" max="8710" width="9" style="46" customWidth="1"/>
    <col min="8711" max="8712" width="15.7109375" style="46" customWidth="1"/>
    <col min="8713" max="8713" width="21" style="46" customWidth="1"/>
    <col min="8714" max="8714" width="17.5703125" style="46" customWidth="1"/>
    <col min="8715" max="8715" width="12" style="46" customWidth="1"/>
    <col min="8716" max="8716" width="11.42578125" style="46" customWidth="1"/>
    <col min="8717" max="8960" width="9.140625" style="46"/>
    <col min="8961" max="8961" width="72.140625" style="46" customWidth="1"/>
    <col min="8962" max="8962" width="9.5703125" style="46" customWidth="1"/>
    <col min="8963" max="8963" width="8.7109375" style="46" customWidth="1"/>
    <col min="8964" max="8964" width="13.85546875" style="46" customWidth="1"/>
    <col min="8965" max="8965" width="19.140625" style="46" customWidth="1"/>
    <col min="8966" max="8966" width="9" style="46" customWidth="1"/>
    <col min="8967" max="8968" width="15.7109375" style="46" customWidth="1"/>
    <col min="8969" max="8969" width="21" style="46" customWidth="1"/>
    <col min="8970" max="8970" width="17.5703125" style="46" customWidth="1"/>
    <col min="8971" max="8971" width="12" style="46" customWidth="1"/>
    <col min="8972" max="8972" width="11.42578125" style="46" customWidth="1"/>
    <col min="8973" max="9216" width="9.140625" style="46"/>
    <col min="9217" max="9217" width="72.140625" style="46" customWidth="1"/>
    <col min="9218" max="9218" width="9.5703125" style="46" customWidth="1"/>
    <col min="9219" max="9219" width="8.7109375" style="46" customWidth="1"/>
    <col min="9220" max="9220" width="13.85546875" style="46" customWidth="1"/>
    <col min="9221" max="9221" width="19.140625" style="46" customWidth="1"/>
    <col min="9222" max="9222" width="9" style="46" customWidth="1"/>
    <col min="9223" max="9224" width="15.7109375" style="46" customWidth="1"/>
    <col min="9225" max="9225" width="21" style="46" customWidth="1"/>
    <col min="9226" max="9226" width="17.5703125" style="46" customWidth="1"/>
    <col min="9227" max="9227" width="12" style="46" customWidth="1"/>
    <col min="9228" max="9228" width="11.42578125" style="46" customWidth="1"/>
    <col min="9229" max="9472" width="9.140625" style="46"/>
    <col min="9473" max="9473" width="72.140625" style="46" customWidth="1"/>
    <col min="9474" max="9474" width="9.5703125" style="46" customWidth="1"/>
    <col min="9475" max="9475" width="8.7109375" style="46" customWidth="1"/>
    <col min="9476" max="9476" width="13.85546875" style="46" customWidth="1"/>
    <col min="9477" max="9477" width="19.140625" style="46" customWidth="1"/>
    <col min="9478" max="9478" width="9" style="46" customWidth="1"/>
    <col min="9479" max="9480" width="15.7109375" style="46" customWidth="1"/>
    <col min="9481" max="9481" width="21" style="46" customWidth="1"/>
    <col min="9482" max="9482" width="17.5703125" style="46" customWidth="1"/>
    <col min="9483" max="9483" width="12" style="46" customWidth="1"/>
    <col min="9484" max="9484" width="11.42578125" style="46" customWidth="1"/>
    <col min="9485" max="9728" width="9.140625" style="46"/>
    <col min="9729" max="9729" width="72.140625" style="46" customWidth="1"/>
    <col min="9730" max="9730" width="9.5703125" style="46" customWidth="1"/>
    <col min="9731" max="9731" width="8.7109375" style="46" customWidth="1"/>
    <col min="9732" max="9732" width="13.85546875" style="46" customWidth="1"/>
    <col min="9733" max="9733" width="19.140625" style="46" customWidth="1"/>
    <col min="9734" max="9734" width="9" style="46" customWidth="1"/>
    <col min="9735" max="9736" width="15.7109375" style="46" customWidth="1"/>
    <col min="9737" max="9737" width="21" style="46" customWidth="1"/>
    <col min="9738" max="9738" width="17.5703125" style="46" customWidth="1"/>
    <col min="9739" max="9739" width="12" style="46" customWidth="1"/>
    <col min="9740" max="9740" width="11.42578125" style="46" customWidth="1"/>
    <col min="9741" max="9984" width="9.140625" style="46"/>
    <col min="9985" max="9985" width="72.140625" style="46" customWidth="1"/>
    <col min="9986" max="9986" width="9.5703125" style="46" customWidth="1"/>
    <col min="9987" max="9987" width="8.7109375" style="46" customWidth="1"/>
    <col min="9988" max="9988" width="13.85546875" style="46" customWidth="1"/>
    <col min="9989" max="9989" width="19.140625" style="46" customWidth="1"/>
    <col min="9990" max="9990" width="9" style="46" customWidth="1"/>
    <col min="9991" max="9992" width="15.7109375" style="46" customWidth="1"/>
    <col min="9993" max="9993" width="21" style="46" customWidth="1"/>
    <col min="9994" max="9994" width="17.5703125" style="46" customWidth="1"/>
    <col min="9995" max="9995" width="12" style="46" customWidth="1"/>
    <col min="9996" max="9996" width="11.42578125" style="46" customWidth="1"/>
    <col min="9997" max="10240" width="9.140625" style="46"/>
    <col min="10241" max="10241" width="72.140625" style="46" customWidth="1"/>
    <col min="10242" max="10242" width="9.5703125" style="46" customWidth="1"/>
    <col min="10243" max="10243" width="8.7109375" style="46" customWidth="1"/>
    <col min="10244" max="10244" width="13.85546875" style="46" customWidth="1"/>
    <col min="10245" max="10245" width="19.140625" style="46" customWidth="1"/>
    <col min="10246" max="10246" width="9" style="46" customWidth="1"/>
    <col min="10247" max="10248" width="15.7109375" style="46" customWidth="1"/>
    <col min="10249" max="10249" width="21" style="46" customWidth="1"/>
    <col min="10250" max="10250" width="17.5703125" style="46" customWidth="1"/>
    <col min="10251" max="10251" width="12" style="46" customWidth="1"/>
    <col min="10252" max="10252" width="11.42578125" style="46" customWidth="1"/>
    <col min="10253" max="10496" width="9.140625" style="46"/>
    <col min="10497" max="10497" width="72.140625" style="46" customWidth="1"/>
    <col min="10498" max="10498" width="9.5703125" style="46" customWidth="1"/>
    <col min="10499" max="10499" width="8.7109375" style="46" customWidth="1"/>
    <col min="10500" max="10500" width="13.85546875" style="46" customWidth="1"/>
    <col min="10501" max="10501" width="19.140625" style="46" customWidth="1"/>
    <col min="10502" max="10502" width="9" style="46" customWidth="1"/>
    <col min="10503" max="10504" width="15.7109375" style="46" customWidth="1"/>
    <col min="10505" max="10505" width="21" style="46" customWidth="1"/>
    <col min="10506" max="10506" width="17.5703125" style="46" customWidth="1"/>
    <col min="10507" max="10507" width="12" style="46" customWidth="1"/>
    <col min="10508" max="10508" width="11.42578125" style="46" customWidth="1"/>
    <col min="10509" max="10752" width="9.140625" style="46"/>
    <col min="10753" max="10753" width="72.140625" style="46" customWidth="1"/>
    <col min="10754" max="10754" width="9.5703125" style="46" customWidth="1"/>
    <col min="10755" max="10755" width="8.7109375" style="46" customWidth="1"/>
    <col min="10756" max="10756" width="13.85546875" style="46" customWidth="1"/>
    <col min="10757" max="10757" width="19.140625" style="46" customWidth="1"/>
    <col min="10758" max="10758" width="9" style="46" customWidth="1"/>
    <col min="10759" max="10760" width="15.7109375" style="46" customWidth="1"/>
    <col min="10761" max="10761" width="21" style="46" customWidth="1"/>
    <col min="10762" max="10762" width="17.5703125" style="46" customWidth="1"/>
    <col min="10763" max="10763" width="12" style="46" customWidth="1"/>
    <col min="10764" max="10764" width="11.42578125" style="46" customWidth="1"/>
    <col min="10765" max="11008" width="9.140625" style="46"/>
    <col min="11009" max="11009" width="72.140625" style="46" customWidth="1"/>
    <col min="11010" max="11010" width="9.5703125" style="46" customWidth="1"/>
    <col min="11011" max="11011" width="8.7109375" style="46" customWidth="1"/>
    <col min="11012" max="11012" width="13.85546875" style="46" customWidth="1"/>
    <col min="11013" max="11013" width="19.140625" style="46" customWidth="1"/>
    <col min="11014" max="11014" width="9" style="46" customWidth="1"/>
    <col min="11015" max="11016" width="15.7109375" style="46" customWidth="1"/>
    <col min="11017" max="11017" width="21" style="46" customWidth="1"/>
    <col min="11018" max="11018" width="17.5703125" style="46" customWidth="1"/>
    <col min="11019" max="11019" width="12" style="46" customWidth="1"/>
    <col min="11020" max="11020" width="11.42578125" style="46" customWidth="1"/>
    <col min="11021" max="11264" width="9.140625" style="46"/>
    <col min="11265" max="11265" width="72.140625" style="46" customWidth="1"/>
    <col min="11266" max="11266" width="9.5703125" style="46" customWidth="1"/>
    <col min="11267" max="11267" width="8.7109375" style="46" customWidth="1"/>
    <col min="11268" max="11268" width="13.85546875" style="46" customWidth="1"/>
    <col min="11269" max="11269" width="19.140625" style="46" customWidth="1"/>
    <col min="11270" max="11270" width="9" style="46" customWidth="1"/>
    <col min="11271" max="11272" width="15.7109375" style="46" customWidth="1"/>
    <col min="11273" max="11273" width="21" style="46" customWidth="1"/>
    <col min="11274" max="11274" width="17.5703125" style="46" customWidth="1"/>
    <col min="11275" max="11275" width="12" style="46" customWidth="1"/>
    <col min="11276" max="11276" width="11.42578125" style="46" customWidth="1"/>
    <col min="11277" max="11520" width="9.140625" style="46"/>
    <col min="11521" max="11521" width="72.140625" style="46" customWidth="1"/>
    <col min="11522" max="11522" width="9.5703125" style="46" customWidth="1"/>
    <col min="11523" max="11523" width="8.7109375" style="46" customWidth="1"/>
    <col min="11524" max="11524" width="13.85546875" style="46" customWidth="1"/>
    <col min="11525" max="11525" width="19.140625" style="46" customWidth="1"/>
    <col min="11526" max="11526" width="9" style="46" customWidth="1"/>
    <col min="11527" max="11528" width="15.7109375" style="46" customWidth="1"/>
    <col min="11529" max="11529" width="21" style="46" customWidth="1"/>
    <col min="11530" max="11530" width="17.5703125" style="46" customWidth="1"/>
    <col min="11531" max="11531" width="12" style="46" customWidth="1"/>
    <col min="11532" max="11532" width="11.42578125" style="46" customWidth="1"/>
    <col min="11533" max="11776" width="9.140625" style="46"/>
    <col min="11777" max="11777" width="72.140625" style="46" customWidth="1"/>
    <col min="11778" max="11778" width="9.5703125" style="46" customWidth="1"/>
    <col min="11779" max="11779" width="8.7109375" style="46" customWidth="1"/>
    <col min="11780" max="11780" width="13.85546875" style="46" customWidth="1"/>
    <col min="11781" max="11781" width="19.140625" style="46" customWidth="1"/>
    <col min="11782" max="11782" width="9" style="46" customWidth="1"/>
    <col min="11783" max="11784" width="15.7109375" style="46" customWidth="1"/>
    <col min="11785" max="11785" width="21" style="46" customWidth="1"/>
    <col min="11786" max="11786" width="17.5703125" style="46" customWidth="1"/>
    <col min="11787" max="11787" width="12" style="46" customWidth="1"/>
    <col min="11788" max="11788" width="11.42578125" style="46" customWidth="1"/>
    <col min="11789" max="12032" width="9.140625" style="46"/>
    <col min="12033" max="12033" width="72.140625" style="46" customWidth="1"/>
    <col min="12034" max="12034" width="9.5703125" style="46" customWidth="1"/>
    <col min="12035" max="12035" width="8.7109375" style="46" customWidth="1"/>
    <col min="12036" max="12036" width="13.85546875" style="46" customWidth="1"/>
    <col min="12037" max="12037" width="19.140625" style="46" customWidth="1"/>
    <col min="12038" max="12038" width="9" style="46" customWidth="1"/>
    <col min="12039" max="12040" width="15.7109375" style="46" customWidth="1"/>
    <col min="12041" max="12041" width="21" style="46" customWidth="1"/>
    <col min="12042" max="12042" width="17.5703125" style="46" customWidth="1"/>
    <col min="12043" max="12043" width="12" style="46" customWidth="1"/>
    <col min="12044" max="12044" width="11.42578125" style="46" customWidth="1"/>
    <col min="12045" max="12288" width="9.140625" style="46"/>
    <col min="12289" max="12289" width="72.140625" style="46" customWidth="1"/>
    <col min="12290" max="12290" width="9.5703125" style="46" customWidth="1"/>
    <col min="12291" max="12291" width="8.7109375" style="46" customWidth="1"/>
    <col min="12292" max="12292" width="13.85546875" style="46" customWidth="1"/>
    <col min="12293" max="12293" width="19.140625" style="46" customWidth="1"/>
    <col min="12294" max="12294" width="9" style="46" customWidth="1"/>
    <col min="12295" max="12296" width="15.7109375" style="46" customWidth="1"/>
    <col min="12297" max="12297" width="21" style="46" customWidth="1"/>
    <col min="12298" max="12298" width="17.5703125" style="46" customWidth="1"/>
    <col min="12299" max="12299" width="12" style="46" customWidth="1"/>
    <col min="12300" max="12300" width="11.42578125" style="46" customWidth="1"/>
    <col min="12301" max="12544" width="9.140625" style="46"/>
    <col min="12545" max="12545" width="72.140625" style="46" customWidth="1"/>
    <col min="12546" max="12546" width="9.5703125" style="46" customWidth="1"/>
    <col min="12547" max="12547" width="8.7109375" style="46" customWidth="1"/>
    <col min="12548" max="12548" width="13.85546875" style="46" customWidth="1"/>
    <col min="12549" max="12549" width="19.140625" style="46" customWidth="1"/>
    <col min="12550" max="12550" width="9" style="46" customWidth="1"/>
    <col min="12551" max="12552" width="15.7109375" style="46" customWidth="1"/>
    <col min="12553" max="12553" width="21" style="46" customWidth="1"/>
    <col min="12554" max="12554" width="17.5703125" style="46" customWidth="1"/>
    <col min="12555" max="12555" width="12" style="46" customWidth="1"/>
    <col min="12556" max="12556" width="11.42578125" style="46" customWidth="1"/>
    <col min="12557" max="12800" width="9.140625" style="46"/>
    <col min="12801" max="12801" width="72.140625" style="46" customWidth="1"/>
    <col min="12802" max="12802" width="9.5703125" style="46" customWidth="1"/>
    <col min="12803" max="12803" width="8.7109375" style="46" customWidth="1"/>
    <col min="12804" max="12804" width="13.85546875" style="46" customWidth="1"/>
    <col min="12805" max="12805" width="19.140625" style="46" customWidth="1"/>
    <col min="12806" max="12806" width="9" style="46" customWidth="1"/>
    <col min="12807" max="12808" width="15.7109375" style="46" customWidth="1"/>
    <col min="12809" max="12809" width="21" style="46" customWidth="1"/>
    <col min="12810" max="12810" width="17.5703125" style="46" customWidth="1"/>
    <col min="12811" max="12811" width="12" style="46" customWidth="1"/>
    <col min="12812" max="12812" width="11.42578125" style="46" customWidth="1"/>
    <col min="12813" max="13056" width="9.140625" style="46"/>
    <col min="13057" max="13057" width="72.140625" style="46" customWidth="1"/>
    <col min="13058" max="13058" width="9.5703125" style="46" customWidth="1"/>
    <col min="13059" max="13059" width="8.7109375" style="46" customWidth="1"/>
    <col min="13060" max="13060" width="13.85546875" style="46" customWidth="1"/>
    <col min="13061" max="13061" width="19.140625" style="46" customWidth="1"/>
    <col min="13062" max="13062" width="9" style="46" customWidth="1"/>
    <col min="13063" max="13064" width="15.7109375" style="46" customWidth="1"/>
    <col min="13065" max="13065" width="21" style="46" customWidth="1"/>
    <col min="13066" max="13066" width="17.5703125" style="46" customWidth="1"/>
    <col min="13067" max="13067" width="12" style="46" customWidth="1"/>
    <col min="13068" max="13068" width="11.42578125" style="46" customWidth="1"/>
    <col min="13069" max="13312" width="9.140625" style="46"/>
    <col min="13313" max="13313" width="72.140625" style="46" customWidth="1"/>
    <col min="13314" max="13314" width="9.5703125" style="46" customWidth="1"/>
    <col min="13315" max="13315" width="8.7109375" style="46" customWidth="1"/>
    <col min="13316" max="13316" width="13.85546875" style="46" customWidth="1"/>
    <col min="13317" max="13317" width="19.140625" style="46" customWidth="1"/>
    <col min="13318" max="13318" width="9" style="46" customWidth="1"/>
    <col min="13319" max="13320" width="15.7109375" style="46" customWidth="1"/>
    <col min="13321" max="13321" width="21" style="46" customWidth="1"/>
    <col min="13322" max="13322" width="17.5703125" style="46" customWidth="1"/>
    <col min="13323" max="13323" width="12" style="46" customWidth="1"/>
    <col min="13324" max="13324" width="11.42578125" style="46" customWidth="1"/>
    <col min="13325" max="13568" width="9.140625" style="46"/>
    <col min="13569" max="13569" width="72.140625" style="46" customWidth="1"/>
    <col min="13570" max="13570" width="9.5703125" style="46" customWidth="1"/>
    <col min="13571" max="13571" width="8.7109375" style="46" customWidth="1"/>
    <col min="13572" max="13572" width="13.85546875" style="46" customWidth="1"/>
    <col min="13573" max="13573" width="19.140625" style="46" customWidth="1"/>
    <col min="13574" max="13574" width="9" style="46" customWidth="1"/>
    <col min="13575" max="13576" width="15.7109375" style="46" customWidth="1"/>
    <col min="13577" max="13577" width="21" style="46" customWidth="1"/>
    <col min="13578" max="13578" width="17.5703125" style="46" customWidth="1"/>
    <col min="13579" max="13579" width="12" style="46" customWidth="1"/>
    <col min="13580" max="13580" width="11.42578125" style="46" customWidth="1"/>
    <col min="13581" max="13824" width="9.140625" style="46"/>
    <col min="13825" max="13825" width="72.140625" style="46" customWidth="1"/>
    <col min="13826" max="13826" width="9.5703125" style="46" customWidth="1"/>
    <col min="13827" max="13827" width="8.7109375" style="46" customWidth="1"/>
    <col min="13828" max="13828" width="13.85546875" style="46" customWidth="1"/>
    <col min="13829" max="13829" width="19.140625" style="46" customWidth="1"/>
    <col min="13830" max="13830" width="9" style="46" customWidth="1"/>
    <col min="13831" max="13832" width="15.7109375" style="46" customWidth="1"/>
    <col min="13833" max="13833" width="21" style="46" customWidth="1"/>
    <col min="13834" max="13834" width="17.5703125" style="46" customWidth="1"/>
    <col min="13835" max="13835" width="12" style="46" customWidth="1"/>
    <col min="13836" max="13836" width="11.42578125" style="46" customWidth="1"/>
    <col min="13837" max="14080" width="9.140625" style="46"/>
    <col min="14081" max="14081" width="72.140625" style="46" customWidth="1"/>
    <col min="14082" max="14082" width="9.5703125" style="46" customWidth="1"/>
    <col min="14083" max="14083" width="8.7109375" style="46" customWidth="1"/>
    <col min="14084" max="14084" width="13.85546875" style="46" customWidth="1"/>
    <col min="14085" max="14085" width="19.140625" style="46" customWidth="1"/>
    <col min="14086" max="14086" width="9" style="46" customWidth="1"/>
    <col min="14087" max="14088" width="15.7109375" style="46" customWidth="1"/>
    <col min="14089" max="14089" width="21" style="46" customWidth="1"/>
    <col min="14090" max="14090" width="17.5703125" style="46" customWidth="1"/>
    <col min="14091" max="14091" width="12" style="46" customWidth="1"/>
    <col min="14092" max="14092" width="11.42578125" style="46" customWidth="1"/>
    <col min="14093" max="14336" width="9.140625" style="46"/>
    <col min="14337" max="14337" width="72.140625" style="46" customWidth="1"/>
    <col min="14338" max="14338" width="9.5703125" style="46" customWidth="1"/>
    <col min="14339" max="14339" width="8.7109375" style="46" customWidth="1"/>
    <col min="14340" max="14340" width="13.85546875" style="46" customWidth="1"/>
    <col min="14341" max="14341" width="19.140625" style="46" customWidth="1"/>
    <col min="14342" max="14342" width="9" style="46" customWidth="1"/>
    <col min="14343" max="14344" width="15.7109375" style="46" customWidth="1"/>
    <col min="14345" max="14345" width="21" style="46" customWidth="1"/>
    <col min="14346" max="14346" width="17.5703125" style="46" customWidth="1"/>
    <col min="14347" max="14347" width="12" style="46" customWidth="1"/>
    <col min="14348" max="14348" width="11.42578125" style="46" customWidth="1"/>
    <col min="14349" max="14592" width="9.140625" style="46"/>
    <col min="14593" max="14593" width="72.140625" style="46" customWidth="1"/>
    <col min="14594" max="14594" width="9.5703125" style="46" customWidth="1"/>
    <col min="14595" max="14595" width="8.7109375" style="46" customWidth="1"/>
    <col min="14596" max="14596" width="13.85546875" style="46" customWidth="1"/>
    <col min="14597" max="14597" width="19.140625" style="46" customWidth="1"/>
    <col min="14598" max="14598" width="9" style="46" customWidth="1"/>
    <col min="14599" max="14600" width="15.7109375" style="46" customWidth="1"/>
    <col min="14601" max="14601" width="21" style="46" customWidth="1"/>
    <col min="14602" max="14602" width="17.5703125" style="46" customWidth="1"/>
    <col min="14603" max="14603" width="12" style="46" customWidth="1"/>
    <col min="14604" max="14604" width="11.42578125" style="46" customWidth="1"/>
    <col min="14605" max="14848" width="9.140625" style="46"/>
    <col min="14849" max="14849" width="72.140625" style="46" customWidth="1"/>
    <col min="14850" max="14850" width="9.5703125" style="46" customWidth="1"/>
    <col min="14851" max="14851" width="8.7109375" style="46" customWidth="1"/>
    <col min="14852" max="14852" width="13.85546875" style="46" customWidth="1"/>
    <col min="14853" max="14853" width="19.140625" style="46" customWidth="1"/>
    <col min="14854" max="14854" width="9" style="46" customWidth="1"/>
    <col min="14855" max="14856" width="15.7109375" style="46" customWidth="1"/>
    <col min="14857" max="14857" width="21" style="46" customWidth="1"/>
    <col min="14858" max="14858" width="17.5703125" style="46" customWidth="1"/>
    <col min="14859" max="14859" width="12" style="46" customWidth="1"/>
    <col min="14860" max="14860" width="11.42578125" style="46" customWidth="1"/>
    <col min="14861" max="15104" width="9.140625" style="46"/>
    <col min="15105" max="15105" width="72.140625" style="46" customWidth="1"/>
    <col min="15106" max="15106" width="9.5703125" style="46" customWidth="1"/>
    <col min="15107" max="15107" width="8.7109375" style="46" customWidth="1"/>
    <col min="15108" max="15108" width="13.85546875" style="46" customWidth="1"/>
    <col min="15109" max="15109" width="19.140625" style="46" customWidth="1"/>
    <col min="15110" max="15110" width="9" style="46" customWidth="1"/>
    <col min="15111" max="15112" width="15.7109375" style="46" customWidth="1"/>
    <col min="15113" max="15113" width="21" style="46" customWidth="1"/>
    <col min="15114" max="15114" width="17.5703125" style="46" customWidth="1"/>
    <col min="15115" max="15115" width="12" style="46" customWidth="1"/>
    <col min="15116" max="15116" width="11.42578125" style="46" customWidth="1"/>
    <col min="15117" max="15360" width="9.140625" style="46"/>
    <col min="15361" max="15361" width="72.140625" style="46" customWidth="1"/>
    <col min="15362" max="15362" width="9.5703125" style="46" customWidth="1"/>
    <col min="15363" max="15363" width="8.7109375" style="46" customWidth="1"/>
    <col min="15364" max="15364" width="13.85546875" style="46" customWidth="1"/>
    <col min="15365" max="15365" width="19.140625" style="46" customWidth="1"/>
    <col min="15366" max="15366" width="9" style="46" customWidth="1"/>
    <col min="15367" max="15368" width="15.7109375" style="46" customWidth="1"/>
    <col min="15369" max="15369" width="21" style="46" customWidth="1"/>
    <col min="15370" max="15370" width="17.5703125" style="46" customWidth="1"/>
    <col min="15371" max="15371" width="12" style="46" customWidth="1"/>
    <col min="15372" max="15372" width="11.42578125" style="46" customWidth="1"/>
    <col min="15373" max="15616" width="9.140625" style="46"/>
    <col min="15617" max="15617" width="72.140625" style="46" customWidth="1"/>
    <col min="15618" max="15618" width="9.5703125" style="46" customWidth="1"/>
    <col min="15619" max="15619" width="8.7109375" style="46" customWidth="1"/>
    <col min="15620" max="15620" width="13.85546875" style="46" customWidth="1"/>
    <col min="15621" max="15621" width="19.140625" style="46" customWidth="1"/>
    <col min="15622" max="15622" width="9" style="46" customWidth="1"/>
    <col min="15623" max="15624" width="15.7109375" style="46" customWidth="1"/>
    <col min="15625" max="15625" width="21" style="46" customWidth="1"/>
    <col min="15626" max="15626" width="17.5703125" style="46" customWidth="1"/>
    <col min="15627" max="15627" width="12" style="46" customWidth="1"/>
    <col min="15628" max="15628" width="11.42578125" style="46" customWidth="1"/>
    <col min="15629" max="15872" width="9.140625" style="46"/>
    <col min="15873" max="15873" width="72.140625" style="46" customWidth="1"/>
    <col min="15874" max="15874" width="9.5703125" style="46" customWidth="1"/>
    <col min="15875" max="15875" width="8.7109375" style="46" customWidth="1"/>
    <col min="15876" max="15876" width="13.85546875" style="46" customWidth="1"/>
    <col min="15877" max="15877" width="19.140625" style="46" customWidth="1"/>
    <col min="15878" max="15878" width="9" style="46" customWidth="1"/>
    <col min="15879" max="15880" width="15.7109375" style="46" customWidth="1"/>
    <col min="15881" max="15881" width="21" style="46" customWidth="1"/>
    <col min="15882" max="15882" width="17.5703125" style="46" customWidth="1"/>
    <col min="15883" max="15883" width="12" style="46" customWidth="1"/>
    <col min="15884" max="15884" width="11.42578125" style="46" customWidth="1"/>
    <col min="15885" max="16128" width="9.140625" style="46"/>
    <col min="16129" max="16129" width="72.140625" style="46" customWidth="1"/>
    <col min="16130" max="16130" width="9.5703125" style="46" customWidth="1"/>
    <col min="16131" max="16131" width="8.7109375" style="46" customWidth="1"/>
    <col min="16132" max="16132" width="13.85546875" style="46" customWidth="1"/>
    <col min="16133" max="16133" width="19.140625" style="46" customWidth="1"/>
    <col min="16134" max="16134" width="9" style="46" customWidth="1"/>
    <col min="16135" max="16136" width="15.7109375" style="46" customWidth="1"/>
    <col min="16137" max="16137" width="21" style="46" customWidth="1"/>
    <col min="16138" max="16138" width="17.5703125" style="46" customWidth="1"/>
    <col min="16139" max="16139" width="12" style="46" customWidth="1"/>
    <col min="16140" max="16140" width="11.42578125" style="46" customWidth="1"/>
    <col min="16141" max="16384" width="9.140625" style="46"/>
  </cols>
  <sheetData>
    <row r="1" spans="1:12" ht="169.5" customHeight="1">
      <c r="A1" s="43"/>
      <c r="B1" s="43"/>
      <c r="C1" s="43"/>
      <c r="D1" s="44"/>
      <c r="E1" s="687" t="s">
        <v>263</v>
      </c>
      <c r="F1" s="687"/>
      <c r="G1" s="687"/>
      <c r="H1" s="687"/>
      <c r="I1" s="46"/>
      <c r="K1" s="47"/>
    </row>
    <row r="2" spans="1:12" ht="40.9" customHeight="1">
      <c r="A2" s="680" t="s">
        <v>261</v>
      </c>
      <c r="B2" s="680"/>
      <c r="C2" s="680"/>
      <c r="D2" s="680"/>
      <c r="E2" s="680"/>
      <c r="F2" s="680"/>
      <c r="G2" s="680"/>
      <c r="H2" s="680"/>
      <c r="I2" s="219"/>
    </row>
    <row r="3" spans="1:12" ht="15.6" customHeight="1">
      <c r="A3" s="48"/>
      <c r="B3" s="48"/>
      <c r="C3" s="48"/>
      <c r="D3" s="49"/>
      <c r="E3" s="49"/>
      <c r="F3" s="49"/>
      <c r="G3" s="688" t="s">
        <v>67</v>
      </c>
      <c r="H3" s="688"/>
      <c r="I3" s="220"/>
    </row>
    <row r="4" spans="1:12" ht="57.75" customHeight="1">
      <c r="A4" s="51" t="s">
        <v>68</v>
      </c>
      <c r="B4" s="51" t="s">
        <v>256</v>
      </c>
      <c r="C4" s="51" t="s">
        <v>69</v>
      </c>
      <c r="D4" s="51" t="s">
        <v>70</v>
      </c>
      <c r="E4" s="51" t="s">
        <v>71</v>
      </c>
      <c r="F4" s="51" t="s">
        <v>72</v>
      </c>
      <c r="G4" s="52" t="s">
        <v>237</v>
      </c>
      <c r="H4" s="52" t="s">
        <v>238</v>
      </c>
      <c r="I4" s="221"/>
    </row>
    <row r="5" spans="1:12" ht="20.25" hidden="1" customHeight="1" outlineLevel="1">
      <c r="A5" s="53"/>
      <c r="B5" s="53"/>
      <c r="C5" s="54"/>
      <c r="D5" s="54"/>
      <c r="E5" s="54"/>
      <c r="F5" s="54"/>
      <c r="G5" s="55"/>
      <c r="H5" s="55"/>
      <c r="I5" s="222"/>
    </row>
    <row r="6" spans="1:12" s="60" customFormat="1" ht="39.6" customHeight="1" collapsed="1">
      <c r="A6" s="223" t="s">
        <v>74</v>
      </c>
      <c r="B6" s="162">
        <v>538</v>
      </c>
      <c r="C6" s="163" t="s">
        <v>78</v>
      </c>
      <c r="D6" s="163" t="s">
        <v>78</v>
      </c>
      <c r="E6" s="163" t="s">
        <v>79</v>
      </c>
      <c r="F6" s="163" t="s">
        <v>80</v>
      </c>
      <c r="G6" s="224">
        <f>G7+G35+G69+G85+G125+G156+G166+G172</f>
        <v>4715</v>
      </c>
      <c r="H6" s="224">
        <f>H7+H35+H69+H85+H125+H156+H166+H172</f>
        <v>4548.1000000000004</v>
      </c>
      <c r="I6" s="225"/>
      <c r="J6" s="59"/>
      <c r="K6" s="59"/>
      <c r="L6" s="59"/>
    </row>
    <row r="7" spans="1:12" ht="23.25" customHeight="1">
      <c r="A7" s="226" t="s">
        <v>76</v>
      </c>
      <c r="B7" s="162">
        <v>538</v>
      </c>
      <c r="C7" s="163" t="s">
        <v>77</v>
      </c>
      <c r="D7" s="163" t="s">
        <v>78</v>
      </c>
      <c r="E7" s="163" t="s">
        <v>79</v>
      </c>
      <c r="F7" s="163" t="s">
        <v>80</v>
      </c>
      <c r="G7" s="227">
        <f>G8+G15</f>
        <v>1991.8000000000002</v>
      </c>
      <c r="H7" s="227">
        <f>H8+H15</f>
        <v>2036.9</v>
      </c>
      <c r="I7" s="228"/>
      <c r="J7" s="64"/>
      <c r="K7" s="64"/>
      <c r="L7" s="64"/>
    </row>
    <row r="8" spans="1:12" ht="31.5">
      <c r="A8" s="164" t="s">
        <v>81</v>
      </c>
      <c r="B8" s="162">
        <v>538</v>
      </c>
      <c r="C8" s="163" t="s">
        <v>77</v>
      </c>
      <c r="D8" s="163" t="s">
        <v>82</v>
      </c>
      <c r="E8" s="163" t="s">
        <v>79</v>
      </c>
      <c r="F8" s="163" t="s">
        <v>80</v>
      </c>
      <c r="G8" s="229">
        <f t="shared" ref="G8:H10" si="0">G9</f>
        <v>721.5</v>
      </c>
      <c r="H8" s="229">
        <f t="shared" si="0"/>
        <v>721.5</v>
      </c>
      <c r="I8" s="230"/>
    </row>
    <row r="9" spans="1:12" ht="31.5">
      <c r="A9" s="165" t="s">
        <v>83</v>
      </c>
      <c r="B9" s="166">
        <v>538</v>
      </c>
      <c r="C9" s="167" t="s">
        <v>77</v>
      </c>
      <c r="D9" s="167" t="s">
        <v>82</v>
      </c>
      <c r="E9" s="168" t="s">
        <v>84</v>
      </c>
      <c r="F9" s="167" t="s">
        <v>80</v>
      </c>
      <c r="G9" s="231">
        <f t="shared" si="0"/>
        <v>721.5</v>
      </c>
      <c r="H9" s="231">
        <f>H10</f>
        <v>721.5</v>
      </c>
      <c r="I9" s="232"/>
    </row>
    <row r="10" spans="1:12" ht="24.75" customHeight="1">
      <c r="A10" s="165" t="s">
        <v>85</v>
      </c>
      <c r="B10" s="166">
        <v>538</v>
      </c>
      <c r="C10" s="167" t="s">
        <v>77</v>
      </c>
      <c r="D10" s="167" t="s">
        <v>82</v>
      </c>
      <c r="E10" s="168" t="s">
        <v>86</v>
      </c>
      <c r="F10" s="167" t="s">
        <v>80</v>
      </c>
      <c r="G10" s="231">
        <f t="shared" si="0"/>
        <v>721.5</v>
      </c>
      <c r="H10" s="231">
        <f t="shared" si="0"/>
        <v>721.5</v>
      </c>
      <c r="I10" s="232"/>
    </row>
    <row r="11" spans="1:12" ht="31.5">
      <c r="A11" s="165" t="s">
        <v>87</v>
      </c>
      <c r="B11" s="166">
        <v>538</v>
      </c>
      <c r="C11" s="167" t="s">
        <v>77</v>
      </c>
      <c r="D11" s="167" t="s">
        <v>82</v>
      </c>
      <c r="E11" s="168" t="s">
        <v>88</v>
      </c>
      <c r="F11" s="167" t="s">
        <v>80</v>
      </c>
      <c r="G11" s="231">
        <f>G13+G14</f>
        <v>721.5</v>
      </c>
      <c r="H11" s="231">
        <f>H13+H14</f>
        <v>721.5</v>
      </c>
      <c r="I11" s="232"/>
    </row>
    <row r="12" spans="1:12" ht="31.5">
      <c r="A12" s="165" t="s">
        <v>89</v>
      </c>
      <c r="B12" s="166">
        <v>538</v>
      </c>
      <c r="C12" s="170" t="s">
        <v>77</v>
      </c>
      <c r="D12" s="170" t="s">
        <v>82</v>
      </c>
      <c r="E12" s="171" t="s">
        <v>88</v>
      </c>
      <c r="F12" s="167" t="s">
        <v>90</v>
      </c>
      <c r="G12" s="231">
        <f>G13+G14</f>
        <v>721.5</v>
      </c>
      <c r="H12" s="231">
        <f>H13+H14</f>
        <v>721.5</v>
      </c>
      <c r="I12" s="232"/>
    </row>
    <row r="13" spans="1:12" ht="31.5">
      <c r="A13" s="165" t="s">
        <v>91</v>
      </c>
      <c r="B13" s="166">
        <v>538</v>
      </c>
      <c r="C13" s="167" t="s">
        <v>77</v>
      </c>
      <c r="D13" s="167" t="s">
        <v>82</v>
      </c>
      <c r="E13" s="168" t="s">
        <v>88</v>
      </c>
      <c r="F13" s="172">
        <v>121</v>
      </c>
      <c r="G13" s="231">
        <v>554.20000000000005</v>
      </c>
      <c r="H13" s="231">
        <v>554.20000000000005</v>
      </c>
      <c r="I13" s="233"/>
    </row>
    <row r="14" spans="1:12" ht="49.5" customHeight="1">
      <c r="A14" s="165" t="s">
        <v>92</v>
      </c>
      <c r="B14" s="166">
        <v>538</v>
      </c>
      <c r="C14" s="167" t="s">
        <v>77</v>
      </c>
      <c r="D14" s="167" t="s">
        <v>82</v>
      </c>
      <c r="E14" s="168" t="s">
        <v>88</v>
      </c>
      <c r="F14" s="172">
        <v>129</v>
      </c>
      <c r="G14" s="231">
        <v>167.3</v>
      </c>
      <c r="H14" s="231">
        <v>167.3</v>
      </c>
      <c r="I14" s="234"/>
    </row>
    <row r="15" spans="1:12" ht="58.5" customHeight="1">
      <c r="A15" s="164" t="s">
        <v>93</v>
      </c>
      <c r="B15" s="162">
        <v>538</v>
      </c>
      <c r="C15" s="163" t="s">
        <v>77</v>
      </c>
      <c r="D15" s="163" t="s">
        <v>94</v>
      </c>
      <c r="E15" s="173" t="s">
        <v>79</v>
      </c>
      <c r="F15" s="163" t="s">
        <v>80</v>
      </c>
      <c r="G15" s="229">
        <f>G16</f>
        <v>1270.3000000000002</v>
      </c>
      <c r="H15" s="229">
        <f>H16</f>
        <v>1315.4</v>
      </c>
      <c r="I15" s="230"/>
    </row>
    <row r="16" spans="1:12" ht="31.5">
      <c r="A16" s="165" t="s">
        <v>95</v>
      </c>
      <c r="B16" s="166">
        <v>538</v>
      </c>
      <c r="C16" s="167" t="s">
        <v>77</v>
      </c>
      <c r="D16" s="167" t="s">
        <v>94</v>
      </c>
      <c r="E16" s="168" t="s">
        <v>84</v>
      </c>
      <c r="F16" s="167" t="s">
        <v>80</v>
      </c>
      <c r="G16" s="231">
        <f>G17</f>
        <v>1270.3000000000002</v>
      </c>
      <c r="H16" s="231">
        <f>H17</f>
        <v>1315.4</v>
      </c>
      <c r="I16" s="232"/>
    </row>
    <row r="17" spans="1:9" ht="31.5" customHeight="1">
      <c r="A17" s="165" t="s">
        <v>96</v>
      </c>
      <c r="B17" s="166">
        <v>538</v>
      </c>
      <c r="C17" s="167" t="s">
        <v>77</v>
      </c>
      <c r="D17" s="167" t="s">
        <v>94</v>
      </c>
      <c r="E17" s="168" t="s">
        <v>97</v>
      </c>
      <c r="F17" s="167" t="s">
        <v>80</v>
      </c>
      <c r="G17" s="231">
        <f>G18+G22</f>
        <v>1270.3000000000002</v>
      </c>
      <c r="H17" s="231">
        <f>H18+H22</f>
        <v>1315.4</v>
      </c>
      <c r="I17" s="232"/>
    </row>
    <row r="18" spans="1:9" ht="37.5" customHeight="1">
      <c r="A18" s="165" t="s">
        <v>98</v>
      </c>
      <c r="B18" s="166">
        <v>538</v>
      </c>
      <c r="C18" s="167" t="s">
        <v>77</v>
      </c>
      <c r="D18" s="167" t="s">
        <v>94</v>
      </c>
      <c r="E18" s="168" t="s">
        <v>99</v>
      </c>
      <c r="F18" s="167" t="s">
        <v>80</v>
      </c>
      <c r="G18" s="231">
        <f>G19</f>
        <v>873.7</v>
      </c>
      <c r="H18" s="231">
        <f>H19</f>
        <v>873.7</v>
      </c>
      <c r="I18" s="232"/>
    </row>
    <row r="19" spans="1:9" ht="33.75" customHeight="1">
      <c r="A19" s="174" t="s">
        <v>89</v>
      </c>
      <c r="B19" s="166">
        <v>538</v>
      </c>
      <c r="C19" s="167" t="s">
        <v>77</v>
      </c>
      <c r="D19" s="167" t="s">
        <v>94</v>
      </c>
      <c r="E19" s="168" t="s">
        <v>99</v>
      </c>
      <c r="F19" s="167" t="s">
        <v>90</v>
      </c>
      <c r="G19" s="231">
        <f>G20+G21</f>
        <v>873.7</v>
      </c>
      <c r="H19" s="231">
        <f>H20+H21</f>
        <v>873.7</v>
      </c>
      <c r="I19" s="232"/>
    </row>
    <row r="20" spans="1:9" ht="45.75" customHeight="1">
      <c r="A20" s="188" t="s">
        <v>91</v>
      </c>
      <c r="B20" s="166">
        <v>538</v>
      </c>
      <c r="C20" s="167" t="s">
        <v>77</v>
      </c>
      <c r="D20" s="167" t="s">
        <v>94</v>
      </c>
      <c r="E20" s="168" t="s">
        <v>99</v>
      </c>
      <c r="F20" s="176">
        <v>121</v>
      </c>
      <c r="G20" s="231">
        <v>609.70000000000005</v>
      </c>
      <c r="H20" s="231">
        <v>609.70000000000005</v>
      </c>
      <c r="I20" s="234"/>
    </row>
    <row r="21" spans="1:9" ht="47.25">
      <c r="A21" s="188" t="s">
        <v>92</v>
      </c>
      <c r="B21" s="166">
        <v>538</v>
      </c>
      <c r="C21" s="167" t="s">
        <v>77</v>
      </c>
      <c r="D21" s="167" t="s">
        <v>94</v>
      </c>
      <c r="E21" s="168" t="s">
        <v>100</v>
      </c>
      <c r="F21" s="176">
        <v>129</v>
      </c>
      <c r="G21" s="231">
        <v>264</v>
      </c>
      <c r="H21" s="231">
        <v>264</v>
      </c>
      <c r="I21" s="234"/>
    </row>
    <row r="22" spans="1:9" ht="31.5">
      <c r="A22" s="178" t="s">
        <v>101</v>
      </c>
      <c r="B22" s="166">
        <v>538</v>
      </c>
      <c r="C22" s="167" t="s">
        <v>77</v>
      </c>
      <c r="D22" s="167" t="s">
        <v>94</v>
      </c>
      <c r="E22" s="168" t="s">
        <v>100</v>
      </c>
      <c r="F22" s="176" t="s">
        <v>80</v>
      </c>
      <c r="G22" s="231">
        <f>G23+G24+G25</f>
        <v>396.6</v>
      </c>
      <c r="H22" s="231">
        <f>H23+H24+H25</f>
        <v>441.70000000000005</v>
      </c>
      <c r="I22" s="234"/>
    </row>
    <row r="23" spans="1:9" ht="31.5">
      <c r="A23" s="165" t="s">
        <v>102</v>
      </c>
      <c r="B23" s="166">
        <v>538</v>
      </c>
      <c r="C23" s="167" t="s">
        <v>77</v>
      </c>
      <c r="D23" s="167" t="s">
        <v>94</v>
      </c>
      <c r="E23" s="168" t="s">
        <v>100</v>
      </c>
      <c r="F23" s="176">
        <v>244</v>
      </c>
      <c r="G23" s="231">
        <v>385.9</v>
      </c>
      <c r="H23" s="231">
        <v>431</v>
      </c>
      <c r="I23" s="234"/>
    </row>
    <row r="24" spans="1:9" ht="31.5">
      <c r="A24" s="178" t="s">
        <v>103</v>
      </c>
      <c r="B24" s="166">
        <v>538</v>
      </c>
      <c r="C24" s="167" t="s">
        <v>77</v>
      </c>
      <c r="D24" s="167" t="s">
        <v>94</v>
      </c>
      <c r="E24" s="168" t="s">
        <v>100</v>
      </c>
      <c r="F24" s="176">
        <v>851</v>
      </c>
      <c r="G24" s="231">
        <v>10.1</v>
      </c>
      <c r="H24" s="231">
        <v>10.1</v>
      </c>
      <c r="I24" s="234"/>
    </row>
    <row r="25" spans="1:9" ht="31.5" customHeight="1">
      <c r="A25" s="178" t="s">
        <v>104</v>
      </c>
      <c r="B25" s="166">
        <v>538</v>
      </c>
      <c r="C25" s="167" t="s">
        <v>77</v>
      </c>
      <c r="D25" s="167" t="s">
        <v>94</v>
      </c>
      <c r="E25" s="168" t="s">
        <v>100</v>
      </c>
      <c r="F25" s="176">
        <v>852</v>
      </c>
      <c r="G25" s="231">
        <v>0.6</v>
      </c>
      <c r="H25" s="231">
        <v>0.6</v>
      </c>
      <c r="I25" s="234"/>
    </row>
    <row r="26" spans="1:9" s="86" customFormat="1" ht="27" hidden="1" customHeight="1">
      <c r="A26" s="179" t="s">
        <v>105</v>
      </c>
      <c r="B26" s="162">
        <v>538</v>
      </c>
      <c r="C26" s="180" t="s">
        <v>77</v>
      </c>
      <c r="D26" s="180" t="s">
        <v>106</v>
      </c>
      <c r="E26" s="181" t="s">
        <v>107</v>
      </c>
      <c r="F26" s="163" t="s">
        <v>80</v>
      </c>
      <c r="G26" s="227"/>
      <c r="H26" s="235"/>
      <c r="I26" s="236"/>
    </row>
    <row r="27" spans="1:9" ht="37.5" hidden="1" customHeight="1">
      <c r="A27" s="178" t="s">
        <v>108</v>
      </c>
      <c r="B27" s="162">
        <v>538</v>
      </c>
      <c r="C27" s="170" t="s">
        <v>77</v>
      </c>
      <c r="D27" s="170" t="s">
        <v>106</v>
      </c>
      <c r="E27" s="172" t="s">
        <v>109</v>
      </c>
      <c r="F27" s="167" t="s">
        <v>80</v>
      </c>
      <c r="G27" s="237"/>
      <c r="H27" s="231"/>
      <c r="I27" s="232"/>
    </row>
    <row r="28" spans="1:9" ht="38.25" hidden="1" customHeight="1">
      <c r="A28" s="178" t="s">
        <v>110</v>
      </c>
      <c r="B28" s="162">
        <v>538</v>
      </c>
      <c r="C28" s="167" t="s">
        <v>77</v>
      </c>
      <c r="D28" s="167" t="s">
        <v>106</v>
      </c>
      <c r="E28" s="172" t="s">
        <v>109</v>
      </c>
      <c r="F28" s="172">
        <v>244</v>
      </c>
      <c r="G28" s="231"/>
      <c r="H28" s="231"/>
      <c r="I28" s="234"/>
    </row>
    <row r="29" spans="1:9" ht="58.5" hidden="1" customHeight="1">
      <c r="A29" s="226" t="s">
        <v>111</v>
      </c>
      <c r="B29" s="162">
        <v>538</v>
      </c>
      <c r="C29" s="167" t="s">
        <v>77</v>
      </c>
      <c r="D29" s="167" t="s">
        <v>112</v>
      </c>
      <c r="E29" s="181" t="s">
        <v>79</v>
      </c>
      <c r="F29" s="163" t="s">
        <v>80</v>
      </c>
      <c r="G29" s="227"/>
      <c r="H29" s="227">
        <f>H30</f>
        <v>0</v>
      </c>
      <c r="I29" s="228"/>
    </row>
    <row r="30" spans="1:9" ht="115.5" hidden="1" customHeight="1">
      <c r="A30" s="182" t="s">
        <v>459</v>
      </c>
      <c r="B30" s="162">
        <v>538</v>
      </c>
      <c r="C30" s="163" t="s">
        <v>77</v>
      </c>
      <c r="D30" s="163" t="s">
        <v>112</v>
      </c>
      <c r="E30" s="183" t="s">
        <v>113</v>
      </c>
      <c r="F30" s="163" t="s">
        <v>114</v>
      </c>
      <c r="G30" s="227"/>
      <c r="H30" s="227">
        <f>H31</f>
        <v>0</v>
      </c>
      <c r="I30" s="228"/>
    </row>
    <row r="31" spans="1:9" ht="151.5" hidden="1" customHeight="1">
      <c r="A31" s="139" t="s">
        <v>460</v>
      </c>
      <c r="B31" s="162">
        <v>538</v>
      </c>
      <c r="C31" s="167" t="s">
        <v>77</v>
      </c>
      <c r="D31" s="167" t="s">
        <v>112</v>
      </c>
      <c r="E31" s="184" t="s">
        <v>115</v>
      </c>
      <c r="F31" s="167" t="s">
        <v>114</v>
      </c>
      <c r="G31" s="237"/>
      <c r="H31" s="237">
        <f>H32</f>
        <v>0</v>
      </c>
      <c r="I31" s="238"/>
    </row>
    <row r="32" spans="1:9" ht="63.75" hidden="1" customHeight="1">
      <c r="A32" s="239" t="s">
        <v>116</v>
      </c>
      <c r="B32" s="162">
        <v>538</v>
      </c>
      <c r="C32" s="167" t="s">
        <v>77</v>
      </c>
      <c r="D32" s="167" t="s">
        <v>112</v>
      </c>
      <c r="E32" s="172" t="s">
        <v>117</v>
      </c>
      <c r="F32" s="167" t="s">
        <v>80</v>
      </c>
      <c r="G32" s="237"/>
      <c r="H32" s="237">
        <f>H33</f>
        <v>0</v>
      </c>
      <c r="I32" s="238"/>
    </row>
    <row r="33" spans="1:10" ht="31.5" hidden="1">
      <c r="A33" s="239" t="s">
        <v>118</v>
      </c>
      <c r="B33" s="162">
        <v>538</v>
      </c>
      <c r="C33" s="167" t="s">
        <v>77</v>
      </c>
      <c r="D33" s="167" t="s">
        <v>112</v>
      </c>
      <c r="E33" s="172" t="s">
        <v>119</v>
      </c>
      <c r="F33" s="167" t="s">
        <v>80</v>
      </c>
      <c r="G33" s="237"/>
      <c r="H33" s="237">
        <f>H34</f>
        <v>0</v>
      </c>
      <c r="I33" s="238"/>
    </row>
    <row r="34" spans="1:10" ht="31.5" hidden="1">
      <c r="A34" s="239" t="s">
        <v>120</v>
      </c>
      <c r="B34" s="162">
        <v>538</v>
      </c>
      <c r="C34" s="167" t="s">
        <v>77</v>
      </c>
      <c r="D34" s="167" t="s">
        <v>112</v>
      </c>
      <c r="E34" s="172" t="s">
        <v>119</v>
      </c>
      <c r="F34" s="167" t="s">
        <v>121</v>
      </c>
      <c r="G34" s="237"/>
      <c r="H34" s="237"/>
      <c r="I34" s="238"/>
    </row>
    <row r="35" spans="1:10" ht="28.5" customHeight="1">
      <c r="A35" s="185" t="s">
        <v>122</v>
      </c>
      <c r="B35" s="162">
        <v>538</v>
      </c>
      <c r="C35" s="163" t="s">
        <v>82</v>
      </c>
      <c r="D35" s="163" t="s">
        <v>78</v>
      </c>
      <c r="E35" s="186" t="s">
        <v>123</v>
      </c>
      <c r="F35" s="187" t="s">
        <v>80</v>
      </c>
      <c r="G35" s="240">
        <f t="shared" ref="G35:H38" si="1">G36</f>
        <v>205</v>
      </c>
      <c r="H35" s="240">
        <f t="shared" si="1"/>
        <v>215</v>
      </c>
      <c r="I35" s="241"/>
    </row>
    <row r="36" spans="1:10" ht="28.5" customHeight="1">
      <c r="A36" s="188" t="s">
        <v>124</v>
      </c>
      <c r="B36" s="166">
        <v>538</v>
      </c>
      <c r="C36" s="167" t="s">
        <v>82</v>
      </c>
      <c r="D36" s="167" t="s">
        <v>125</v>
      </c>
      <c r="E36" s="189" t="s">
        <v>79</v>
      </c>
      <c r="F36" s="190" t="s">
        <v>80</v>
      </c>
      <c r="G36" s="242">
        <f t="shared" si="1"/>
        <v>205</v>
      </c>
      <c r="H36" s="242">
        <f t="shared" si="1"/>
        <v>215</v>
      </c>
      <c r="I36" s="243"/>
    </row>
    <row r="37" spans="1:10" ht="27" customHeight="1">
      <c r="A37" s="188" t="s">
        <v>126</v>
      </c>
      <c r="B37" s="166">
        <v>538</v>
      </c>
      <c r="C37" s="167" t="s">
        <v>82</v>
      </c>
      <c r="D37" s="167" t="s">
        <v>125</v>
      </c>
      <c r="E37" s="189" t="s">
        <v>127</v>
      </c>
      <c r="F37" s="190" t="s">
        <v>80</v>
      </c>
      <c r="G37" s="242">
        <f>G38+G68</f>
        <v>205</v>
      </c>
      <c r="H37" s="242">
        <f>H38+H68</f>
        <v>215</v>
      </c>
      <c r="I37" s="243"/>
    </row>
    <row r="38" spans="1:10" ht="37.5" customHeight="1">
      <c r="A38" s="188" t="s">
        <v>128</v>
      </c>
      <c r="B38" s="166">
        <v>538</v>
      </c>
      <c r="C38" s="167" t="s">
        <v>82</v>
      </c>
      <c r="D38" s="167" t="s">
        <v>125</v>
      </c>
      <c r="E38" s="189" t="s">
        <v>129</v>
      </c>
      <c r="F38" s="190" t="s">
        <v>80</v>
      </c>
      <c r="G38" s="242">
        <f t="shared" si="1"/>
        <v>190</v>
      </c>
      <c r="H38" s="242">
        <f t="shared" si="1"/>
        <v>190</v>
      </c>
      <c r="I38" s="243"/>
    </row>
    <row r="39" spans="1:10" ht="45" customHeight="1">
      <c r="A39" s="188" t="s">
        <v>130</v>
      </c>
      <c r="B39" s="166">
        <v>538</v>
      </c>
      <c r="C39" s="167" t="s">
        <v>82</v>
      </c>
      <c r="D39" s="167" t="s">
        <v>125</v>
      </c>
      <c r="E39" s="189" t="s">
        <v>131</v>
      </c>
      <c r="F39" s="190" t="s">
        <v>80</v>
      </c>
      <c r="G39" s="242">
        <f>G40+G43</f>
        <v>190</v>
      </c>
      <c r="H39" s="242">
        <f>H40+H43</f>
        <v>190</v>
      </c>
      <c r="I39" s="243"/>
    </row>
    <row r="40" spans="1:10" ht="45" customHeight="1">
      <c r="A40" s="174" t="s">
        <v>89</v>
      </c>
      <c r="B40" s="166">
        <v>538</v>
      </c>
      <c r="C40" s="167" t="s">
        <v>82</v>
      </c>
      <c r="D40" s="167" t="s">
        <v>125</v>
      </c>
      <c r="E40" s="189" t="s">
        <v>131</v>
      </c>
      <c r="F40" s="190" t="s">
        <v>90</v>
      </c>
      <c r="G40" s="242">
        <f>G41+G42</f>
        <v>190</v>
      </c>
      <c r="H40" s="242">
        <f>H41+H42</f>
        <v>190</v>
      </c>
      <c r="I40" s="243"/>
    </row>
    <row r="41" spans="1:10" ht="42" customHeight="1">
      <c r="A41" s="188" t="s">
        <v>132</v>
      </c>
      <c r="B41" s="166">
        <v>538</v>
      </c>
      <c r="C41" s="167" t="s">
        <v>82</v>
      </c>
      <c r="D41" s="167" t="s">
        <v>125</v>
      </c>
      <c r="E41" s="189" t="s">
        <v>131</v>
      </c>
      <c r="F41" s="189">
        <v>121</v>
      </c>
      <c r="G41" s="242">
        <v>146</v>
      </c>
      <c r="H41" s="242">
        <v>146</v>
      </c>
      <c r="I41" s="244"/>
    </row>
    <row r="42" spans="1:10" ht="61.5" customHeight="1">
      <c r="A42" s="188" t="s">
        <v>92</v>
      </c>
      <c r="B42" s="166">
        <v>538</v>
      </c>
      <c r="C42" s="167" t="s">
        <v>82</v>
      </c>
      <c r="D42" s="167" t="s">
        <v>125</v>
      </c>
      <c r="E42" s="189" t="s">
        <v>131</v>
      </c>
      <c r="F42" s="189">
        <v>129</v>
      </c>
      <c r="G42" s="242">
        <v>44</v>
      </c>
      <c r="H42" s="242">
        <v>44</v>
      </c>
      <c r="I42" s="244"/>
    </row>
    <row r="43" spans="1:10" ht="44.25" hidden="1" customHeight="1">
      <c r="A43" s="188" t="s">
        <v>102</v>
      </c>
      <c r="B43" s="166">
        <v>538</v>
      </c>
      <c r="C43" s="167" t="s">
        <v>82</v>
      </c>
      <c r="D43" s="167" t="s">
        <v>125</v>
      </c>
      <c r="E43" s="189" t="s">
        <v>131</v>
      </c>
      <c r="F43" s="189">
        <v>244</v>
      </c>
      <c r="G43" s="242"/>
      <c r="H43" s="242"/>
      <c r="I43" s="244"/>
    </row>
    <row r="44" spans="1:10" ht="48" hidden="1" customHeight="1">
      <c r="A44" s="226" t="s">
        <v>133</v>
      </c>
      <c r="B44" s="166">
        <v>538</v>
      </c>
      <c r="C44" s="163" t="s">
        <v>125</v>
      </c>
      <c r="D44" s="163" t="s">
        <v>78</v>
      </c>
      <c r="E44" s="186" t="s">
        <v>79</v>
      </c>
      <c r="F44" s="163" t="s">
        <v>80</v>
      </c>
      <c r="G44" s="245">
        <f>G45</f>
        <v>0</v>
      </c>
      <c r="H44" s="245">
        <f>H45</f>
        <v>0</v>
      </c>
      <c r="I44" s="246"/>
    </row>
    <row r="45" spans="1:10" ht="51.75" hidden="1" customHeight="1">
      <c r="A45" s="188" t="s">
        <v>134</v>
      </c>
      <c r="B45" s="166">
        <v>538</v>
      </c>
      <c r="C45" s="167" t="s">
        <v>125</v>
      </c>
      <c r="D45" s="167" t="s">
        <v>135</v>
      </c>
      <c r="E45" s="189" t="s">
        <v>79</v>
      </c>
      <c r="F45" s="167" t="s">
        <v>80</v>
      </c>
      <c r="G45" s="247"/>
      <c r="H45" s="247"/>
      <c r="I45" s="248"/>
      <c r="J45" s="102"/>
    </row>
    <row r="46" spans="1:10" ht="56.25" hidden="1" customHeight="1">
      <c r="A46" s="188" t="s">
        <v>242</v>
      </c>
      <c r="B46" s="166">
        <v>538</v>
      </c>
      <c r="C46" s="167" t="s">
        <v>125</v>
      </c>
      <c r="D46" s="167" t="s">
        <v>135</v>
      </c>
      <c r="E46" s="189" t="s">
        <v>243</v>
      </c>
      <c r="F46" s="167" t="s">
        <v>80</v>
      </c>
      <c r="G46" s="247"/>
      <c r="H46" s="249"/>
      <c r="I46" s="250"/>
      <c r="J46" s="102"/>
    </row>
    <row r="47" spans="1:10" ht="51.75" hidden="1" customHeight="1">
      <c r="A47" s="188" t="s">
        <v>141</v>
      </c>
      <c r="B47" s="166">
        <v>538</v>
      </c>
      <c r="C47" s="167" t="s">
        <v>125</v>
      </c>
      <c r="D47" s="167" t="s">
        <v>135</v>
      </c>
      <c r="E47" s="189" t="s">
        <v>243</v>
      </c>
      <c r="F47" s="167" t="s">
        <v>121</v>
      </c>
      <c r="G47" s="237"/>
      <c r="H47" s="242"/>
      <c r="I47" s="243"/>
      <c r="J47" s="102"/>
    </row>
    <row r="48" spans="1:10" ht="33.75" hidden="1" customHeight="1">
      <c r="A48" s="178" t="s">
        <v>136</v>
      </c>
      <c r="B48" s="166">
        <v>538</v>
      </c>
      <c r="C48" s="167" t="s">
        <v>125</v>
      </c>
      <c r="D48" s="167" t="s">
        <v>135</v>
      </c>
      <c r="E48" s="189" t="s">
        <v>137</v>
      </c>
      <c r="F48" s="167" t="s">
        <v>80</v>
      </c>
      <c r="G48" s="237"/>
      <c r="H48" s="242">
        <f>H49</f>
        <v>0</v>
      </c>
      <c r="I48" s="251"/>
      <c r="J48" s="104"/>
    </row>
    <row r="49" spans="1:10" ht="28.5" hidden="1" customHeight="1">
      <c r="A49" s="178" t="s">
        <v>138</v>
      </c>
      <c r="B49" s="166">
        <v>538</v>
      </c>
      <c r="C49" s="167" t="s">
        <v>125</v>
      </c>
      <c r="D49" s="167" t="s">
        <v>135</v>
      </c>
      <c r="E49" s="189" t="s">
        <v>107</v>
      </c>
      <c r="F49" s="167" t="s">
        <v>80</v>
      </c>
      <c r="G49" s="237"/>
      <c r="H49" s="242">
        <f>H50</f>
        <v>0</v>
      </c>
      <c r="I49" s="251"/>
    </row>
    <row r="50" spans="1:10" ht="63.75" hidden="1" customHeight="1">
      <c r="A50" s="105" t="s">
        <v>139</v>
      </c>
      <c r="B50" s="166">
        <v>538</v>
      </c>
      <c r="C50" s="167" t="s">
        <v>125</v>
      </c>
      <c r="D50" s="167" t="s">
        <v>135</v>
      </c>
      <c r="E50" s="189" t="s">
        <v>140</v>
      </c>
      <c r="F50" s="167" t="s">
        <v>80</v>
      </c>
      <c r="G50" s="237"/>
      <c r="H50" s="242">
        <f>H51</f>
        <v>0</v>
      </c>
      <c r="I50" s="243"/>
    </row>
    <row r="51" spans="1:10" ht="48.75" hidden="1" customHeight="1">
      <c r="A51" s="178" t="s">
        <v>141</v>
      </c>
      <c r="B51" s="166">
        <v>538</v>
      </c>
      <c r="C51" s="167" t="s">
        <v>125</v>
      </c>
      <c r="D51" s="167" t="s">
        <v>135</v>
      </c>
      <c r="E51" s="189" t="s">
        <v>140</v>
      </c>
      <c r="F51" s="167" t="s">
        <v>121</v>
      </c>
      <c r="G51" s="237"/>
      <c r="H51" s="242"/>
      <c r="I51" s="243"/>
    </row>
    <row r="52" spans="1:10" ht="30.75" hidden="1" customHeight="1">
      <c r="A52" s="191" t="s">
        <v>142</v>
      </c>
      <c r="B52" s="166">
        <v>538</v>
      </c>
      <c r="C52" s="163" t="s">
        <v>94</v>
      </c>
      <c r="D52" s="163" t="s">
        <v>78</v>
      </c>
      <c r="E52" s="186" t="s">
        <v>79</v>
      </c>
      <c r="F52" s="163" t="s">
        <v>80</v>
      </c>
      <c r="G52" s="227">
        <f>G53+G63</f>
        <v>0</v>
      </c>
      <c r="H52" s="227">
        <f>H53+H63</f>
        <v>0</v>
      </c>
      <c r="I52" s="228"/>
      <c r="J52" s="102"/>
    </row>
    <row r="53" spans="1:10" ht="28.5" hidden="1" customHeight="1">
      <c r="A53" s="226" t="s">
        <v>143</v>
      </c>
      <c r="B53" s="166">
        <v>538</v>
      </c>
      <c r="C53" s="167" t="s">
        <v>94</v>
      </c>
      <c r="D53" s="167" t="s">
        <v>135</v>
      </c>
      <c r="E53" s="167" t="s">
        <v>79</v>
      </c>
      <c r="F53" s="167" t="s">
        <v>80</v>
      </c>
      <c r="G53" s="237">
        <f>G54</f>
        <v>0</v>
      </c>
      <c r="H53" s="237">
        <f>H54</f>
        <v>0</v>
      </c>
      <c r="I53" s="238"/>
      <c r="J53" s="192"/>
    </row>
    <row r="54" spans="1:10" ht="91.5" hidden="1" customHeight="1">
      <c r="A54" s="226" t="s">
        <v>482</v>
      </c>
      <c r="B54" s="166">
        <v>538</v>
      </c>
      <c r="C54" s="167" t="s">
        <v>94</v>
      </c>
      <c r="D54" s="167" t="s">
        <v>135</v>
      </c>
      <c r="E54" s="167" t="s">
        <v>144</v>
      </c>
      <c r="F54" s="167" t="s">
        <v>80</v>
      </c>
      <c r="G54" s="237">
        <f>G55</f>
        <v>0</v>
      </c>
      <c r="H54" s="237">
        <f>H55</f>
        <v>0</v>
      </c>
      <c r="I54" s="238"/>
    </row>
    <row r="55" spans="1:10" ht="39" hidden="1" customHeight="1">
      <c r="A55" s="193" t="s">
        <v>462</v>
      </c>
      <c r="B55" s="166">
        <v>538</v>
      </c>
      <c r="C55" s="194" t="s">
        <v>94</v>
      </c>
      <c r="D55" s="194" t="s">
        <v>135</v>
      </c>
      <c r="E55" s="184" t="s">
        <v>145</v>
      </c>
      <c r="F55" s="194" t="s">
        <v>80</v>
      </c>
      <c r="G55" s="252">
        <f>G57+G59+G61</f>
        <v>0</v>
      </c>
      <c r="H55" s="252">
        <f>H57+H59+H61</f>
        <v>0</v>
      </c>
      <c r="I55" s="253"/>
    </row>
    <row r="56" spans="1:10" ht="39.75" hidden="1" customHeight="1">
      <c r="A56" s="193" t="s">
        <v>146</v>
      </c>
      <c r="B56" s="166">
        <v>538</v>
      </c>
      <c r="C56" s="194" t="s">
        <v>94</v>
      </c>
      <c r="D56" s="194" t="s">
        <v>135</v>
      </c>
      <c r="E56" s="184" t="s">
        <v>147</v>
      </c>
      <c r="F56" s="194" t="s">
        <v>80</v>
      </c>
      <c r="G56" s="252">
        <f>G57+G59+G61</f>
        <v>0</v>
      </c>
      <c r="H56" s="252">
        <f>H57+H59+H61</f>
        <v>0</v>
      </c>
      <c r="I56" s="253"/>
    </row>
    <row r="57" spans="1:10" ht="31.5" hidden="1">
      <c r="A57" s="165" t="s">
        <v>148</v>
      </c>
      <c r="B57" s="166">
        <v>538</v>
      </c>
      <c r="C57" s="194" t="s">
        <v>94</v>
      </c>
      <c r="D57" s="194" t="s">
        <v>135</v>
      </c>
      <c r="E57" s="172" t="s">
        <v>149</v>
      </c>
      <c r="F57" s="194" t="s">
        <v>80</v>
      </c>
      <c r="G57" s="231">
        <f>G58</f>
        <v>0</v>
      </c>
      <c r="H57" s="231">
        <f>H58</f>
        <v>0</v>
      </c>
      <c r="I57" s="232"/>
    </row>
    <row r="58" spans="1:10" ht="41.25" hidden="1" customHeight="1">
      <c r="A58" s="193" t="s">
        <v>141</v>
      </c>
      <c r="B58" s="166">
        <v>538</v>
      </c>
      <c r="C58" s="194" t="s">
        <v>94</v>
      </c>
      <c r="D58" s="194" t="s">
        <v>135</v>
      </c>
      <c r="E58" s="172" t="s">
        <v>149</v>
      </c>
      <c r="F58" s="172">
        <v>244</v>
      </c>
      <c r="G58" s="231"/>
      <c r="H58" s="231"/>
      <c r="I58" s="232"/>
    </row>
    <row r="59" spans="1:10" ht="40.5" hidden="1" customHeight="1">
      <c r="A59" s="193" t="s">
        <v>150</v>
      </c>
      <c r="B59" s="166">
        <v>538</v>
      </c>
      <c r="C59" s="194" t="s">
        <v>94</v>
      </c>
      <c r="D59" s="194" t="s">
        <v>135</v>
      </c>
      <c r="E59" s="172" t="s">
        <v>151</v>
      </c>
      <c r="F59" s="194" t="s">
        <v>80</v>
      </c>
      <c r="G59" s="231">
        <f>G60</f>
        <v>0</v>
      </c>
      <c r="H59" s="231">
        <f>H60</f>
        <v>0</v>
      </c>
      <c r="I59" s="232"/>
    </row>
    <row r="60" spans="1:10" ht="39" hidden="1" customHeight="1">
      <c r="A60" s="193" t="s">
        <v>141</v>
      </c>
      <c r="B60" s="166">
        <v>538</v>
      </c>
      <c r="C60" s="194" t="s">
        <v>94</v>
      </c>
      <c r="D60" s="194" t="s">
        <v>135</v>
      </c>
      <c r="E60" s="172" t="s">
        <v>151</v>
      </c>
      <c r="F60" s="172">
        <v>244</v>
      </c>
      <c r="G60" s="231"/>
      <c r="H60" s="231"/>
      <c r="I60" s="232"/>
    </row>
    <row r="61" spans="1:10" ht="31.5" hidden="1">
      <c r="A61" s="193" t="s">
        <v>152</v>
      </c>
      <c r="B61" s="166">
        <v>538</v>
      </c>
      <c r="C61" s="194" t="s">
        <v>94</v>
      </c>
      <c r="D61" s="194" t="s">
        <v>135</v>
      </c>
      <c r="E61" s="172" t="s">
        <v>153</v>
      </c>
      <c r="F61" s="194" t="s">
        <v>80</v>
      </c>
      <c r="G61" s="231">
        <f>G62</f>
        <v>0</v>
      </c>
      <c r="H61" s="231">
        <f>H62</f>
        <v>0</v>
      </c>
      <c r="I61" s="232"/>
    </row>
    <row r="62" spans="1:10" ht="39.75" hidden="1" customHeight="1">
      <c r="A62" s="193" t="s">
        <v>141</v>
      </c>
      <c r="B62" s="166">
        <v>538</v>
      </c>
      <c r="C62" s="194" t="s">
        <v>94</v>
      </c>
      <c r="D62" s="194" t="s">
        <v>135</v>
      </c>
      <c r="E62" s="172" t="s">
        <v>154</v>
      </c>
      <c r="F62" s="172">
        <v>244</v>
      </c>
      <c r="G62" s="231"/>
      <c r="H62" s="231"/>
      <c r="I62" s="232"/>
    </row>
    <row r="63" spans="1:10" ht="31.5" hidden="1">
      <c r="A63" s="197" t="s">
        <v>244</v>
      </c>
      <c r="B63" s="166">
        <v>538</v>
      </c>
      <c r="C63" s="200" t="s">
        <v>94</v>
      </c>
      <c r="D63" s="200">
        <v>12</v>
      </c>
      <c r="E63" s="254" t="s">
        <v>79</v>
      </c>
      <c r="F63" s="201" t="s">
        <v>80</v>
      </c>
      <c r="G63" s="229"/>
      <c r="H63" s="235">
        <f>H64</f>
        <v>0</v>
      </c>
      <c r="I63" s="236"/>
    </row>
    <row r="64" spans="1:10" ht="31.5" hidden="1">
      <c r="A64" s="193" t="s">
        <v>136</v>
      </c>
      <c r="B64" s="166">
        <v>538</v>
      </c>
      <c r="C64" s="176" t="s">
        <v>94</v>
      </c>
      <c r="D64" s="176">
        <v>12</v>
      </c>
      <c r="E64" s="172" t="s">
        <v>137</v>
      </c>
      <c r="F64" s="194" t="s">
        <v>80</v>
      </c>
      <c r="G64" s="252"/>
      <c r="H64" s="231">
        <f>H65</f>
        <v>0</v>
      </c>
      <c r="I64" s="232"/>
    </row>
    <row r="65" spans="1:9" ht="16.5" hidden="1">
      <c r="A65" s="195" t="s">
        <v>157</v>
      </c>
      <c r="B65" s="166">
        <v>538</v>
      </c>
      <c r="C65" s="176" t="s">
        <v>94</v>
      </c>
      <c r="D65" s="176">
        <v>12</v>
      </c>
      <c r="E65" s="172" t="s">
        <v>107</v>
      </c>
      <c r="F65" s="194" t="s">
        <v>80</v>
      </c>
      <c r="G65" s="252"/>
      <c r="H65" s="231">
        <f>H66</f>
        <v>0</v>
      </c>
      <c r="I65" s="232"/>
    </row>
    <row r="66" spans="1:9" ht="21" hidden="1" customHeight="1">
      <c r="A66" s="193" t="s">
        <v>158</v>
      </c>
      <c r="B66" s="166">
        <v>538</v>
      </c>
      <c r="C66" s="176" t="s">
        <v>94</v>
      </c>
      <c r="D66" s="176">
        <v>12</v>
      </c>
      <c r="E66" s="196" t="s">
        <v>159</v>
      </c>
      <c r="F66" s="194" t="s">
        <v>80</v>
      </c>
      <c r="G66" s="252"/>
      <c r="H66" s="231">
        <f>H67</f>
        <v>0</v>
      </c>
      <c r="I66" s="232"/>
    </row>
    <row r="67" spans="1:9" ht="60.75" hidden="1" customHeight="1">
      <c r="A67" s="193" t="s">
        <v>141</v>
      </c>
      <c r="B67" s="166">
        <v>538</v>
      </c>
      <c r="C67" s="176" t="s">
        <v>94</v>
      </c>
      <c r="D67" s="176">
        <v>12</v>
      </c>
      <c r="E67" s="172" t="s">
        <v>160</v>
      </c>
      <c r="F67" s="172">
        <v>244</v>
      </c>
      <c r="G67" s="231"/>
      <c r="H67" s="231"/>
      <c r="I67" s="232"/>
    </row>
    <row r="68" spans="1:9" ht="60.75" customHeight="1">
      <c r="A68" s="97" t="s">
        <v>102</v>
      </c>
      <c r="B68" s="68">
        <v>538</v>
      </c>
      <c r="C68" s="68" t="s">
        <v>82</v>
      </c>
      <c r="D68" s="98">
        <v>3</v>
      </c>
      <c r="E68" s="98" t="s">
        <v>131</v>
      </c>
      <c r="F68" s="98">
        <v>244</v>
      </c>
      <c r="G68" s="100">
        <v>15</v>
      </c>
      <c r="H68" s="100">
        <v>25</v>
      </c>
      <c r="I68" s="232"/>
    </row>
    <row r="69" spans="1:9" ht="25.9" hidden="1" customHeight="1">
      <c r="A69" s="191" t="s">
        <v>142</v>
      </c>
      <c r="B69" s="162">
        <v>538</v>
      </c>
      <c r="C69" s="163" t="s">
        <v>94</v>
      </c>
      <c r="D69" s="163" t="s">
        <v>78</v>
      </c>
      <c r="E69" s="186" t="s">
        <v>79</v>
      </c>
      <c r="F69" s="163" t="s">
        <v>80</v>
      </c>
      <c r="G69" s="235">
        <f>G70+G82</f>
        <v>0</v>
      </c>
      <c r="H69" s="235">
        <f>H70+H82</f>
        <v>0</v>
      </c>
      <c r="I69" s="255"/>
    </row>
    <row r="70" spans="1:9" ht="27" hidden="1" customHeight="1">
      <c r="A70" s="89" t="s">
        <v>143</v>
      </c>
      <c r="B70" s="162">
        <v>538</v>
      </c>
      <c r="C70" s="163" t="s">
        <v>94</v>
      </c>
      <c r="D70" s="163" t="s">
        <v>135</v>
      </c>
      <c r="E70" s="163" t="s">
        <v>79</v>
      </c>
      <c r="F70" s="163" t="s">
        <v>80</v>
      </c>
      <c r="G70" s="235">
        <f t="shared" ref="G70:H74" si="2">G71</f>
        <v>0</v>
      </c>
      <c r="H70" s="235">
        <f t="shared" si="2"/>
        <v>0</v>
      </c>
      <c r="I70" s="256"/>
    </row>
    <row r="71" spans="1:9" ht="60.75" hidden="1" customHeight="1">
      <c r="A71" s="226" t="s">
        <v>483</v>
      </c>
      <c r="B71" s="166">
        <v>538</v>
      </c>
      <c r="C71" s="167" t="s">
        <v>94</v>
      </c>
      <c r="D71" s="167" t="s">
        <v>135</v>
      </c>
      <c r="E71" s="167" t="s">
        <v>144</v>
      </c>
      <c r="F71" s="167" t="s">
        <v>80</v>
      </c>
      <c r="G71" s="231">
        <f>G72+G76+G78+G80</f>
        <v>0</v>
      </c>
      <c r="H71" s="231">
        <f>H72+H76+H78+H80</f>
        <v>0</v>
      </c>
      <c r="I71" s="256"/>
    </row>
    <row r="72" spans="1:9" ht="37.15" hidden="1" customHeight="1">
      <c r="A72" s="193" t="s">
        <v>462</v>
      </c>
      <c r="B72" s="166">
        <v>538</v>
      </c>
      <c r="C72" s="194" t="s">
        <v>94</v>
      </c>
      <c r="D72" s="194" t="s">
        <v>135</v>
      </c>
      <c r="E72" s="184" t="s">
        <v>145</v>
      </c>
      <c r="F72" s="194" t="s">
        <v>80</v>
      </c>
      <c r="G72" s="252">
        <f t="shared" si="2"/>
        <v>0</v>
      </c>
      <c r="H72" s="252">
        <f t="shared" si="2"/>
        <v>0</v>
      </c>
      <c r="I72" s="257"/>
    </row>
    <row r="73" spans="1:9" ht="37.15" hidden="1" customHeight="1">
      <c r="A73" s="193" t="s">
        <v>146</v>
      </c>
      <c r="B73" s="166">
        <v>538</v>
      </c>
      <c r="C73" s="194" t="s">
        <v>94</v>
      </c>
      <c r="D73" s="194" t="s">
        <v>135</v>
      </c>
      <c r="E73" s="184" t="s">
        <v>147</v>
      </c>
      <c r="F73" s="194" t="s">
        <v>80</v>
      </c>
      <c r="G73" s="252">
        <f t="shared" si="2"/>
        <v>0</v>
      </c>
      <c r="H73" s="252">
        <f t="shared" si="2"/>
        <v>0</v>
      </c>
      <c r="I73" s="257"/>
    </row>
    <row r="74" spans="1:9" ht="36.6" hidden="1" customHeight="1">
      <c r="A74" s="165" t="s">
        <v>148</v>
      </c>
      <c r="B74" s="166">
        <v>538</v>
      </c>
      <c r="C74" s="194" t="s">
        <v>94</v>
      </c>
      <c r="D74" s="194" t="s">
        <v>135</v>
      </c>
      <c r="E74" s="172" t="s">
        <v>149</v>
      </c>
      <c r="F74" s="194" t="s">
        <v>80</v>
      </c>
      <c r="G74" s="231">
        <f t="shared" si="2"/>
        <v>0</v>
      </c>
      <c r="H74" s="231">
        <f t="shared" si="2"/>
        <v>0</v>
      </c>
      <c r="I74" s="256"/>
    </row>
    <row r="75" spans="1:9" ht="37.15" hidden="1" customHeight="1">
      <c r="A75" s="193" t="s">
        <v>141</v>
      </c>
      <c r="B75" s="166">
        <v>538</v>
      </c>
      <c r="C75" s="194" t="s">
        <v>94</v>
      </c>
      <c r="D75" s="194" t="s">
        <v>135</v>
      </c>
      <c r="E75" s="172" t="s">
        <v>149</v>
      </c>
      <c r="F75" s="172">
        <v>244</v>
      </c>
      <c r="G75" s="231">
        <v>0</v>
      </c>
      <c r="H75" s="231">
        <v>0</v>
      </c>
      <c r="I75" s="232"/>
    </row>
    <row r="76" spans="1:9" ht="37.15" hidden="1" customHeight="1">
      <c r="A76" s="67" t="s">
        <v>150</v>
      </c>
      <c r="B76" s="166">
        <v>538</v>
      </c>
      <c r="C76" s="109" t="s">
        <v>94</v>
      </c>
      <c r="D76" s="109" t="s">
        <v>135</v>
      </c>
      <c r="E76" s="87" t="s">
        <v>151</v>
      </c>
      <c r="F76" s="109" t="s">
        <v>80</v>
      </c>
      <c r="G76" s="70">
        <v>0</v>
      </c>
      <c r="H76" s="70">
        <v>0</v>
      </c>
      <c r="I76" s="232"/>
    </row>
    <row r="77" spans="1:9" ht="37.15" hidden="1" customHeight="1">
      <c r="A77" s="67" t="s">
        <v>141</v>
      </c>
      <c r="B77" s="166">
        <v>538</v>
      </c>
      <c r="C77" s="109" t="s">
        <v>94</v>
      </c>
      <c r="D77" s="109" t="s">
        <v>135</v>
      </c>
      <c r="E77" s="87" t="s">
        <v>151</v>
      </c>
      <c r="F77" s="87">
        <v>244</v>
      </c>
      <c r="G77" s="70">
        <v>0</v>
      </c>
      <c r="H77" s="70">
        <v>0</v>
      </c>
      <c r="I77" s="232"/>
    </row>
    <row r="78" spans="1:9" ht="37.15" hidden="1" customHeight="1">
      <c r="A78" s="67" t="s">
        <v>152</v>
      </c>
      <c r="B78" s="166">
        <v>538</v>
      </c>
      <c r="C78" s="194" t="s">
        <v>94</v>
      </c>
      <c r="D78" s="194" t="s">
        <v>135</v>
      </c>
      <c r="E78" s="87" t="s">
        <v>153</v>
      </c>
      <c r="F78" s="109" t="s">
        <v>80</v>
      </c>
      <c r="G78" s="70">
        <f>G79</f>
        <v>0</v>
      </c>
      <c r="H78" s="70">
        <f>H79</f>
        <v>0</v>
      </c>
      <c r="I78" s="232"/>
    </row>
    <row r="79" spans="1:9" ht="37.15" hidden="1" customHeight="1">
      <c r="A79" s="67" t="s">
        <v>141</v>
      </c>
      <c r="B79" s="166">
        <v>538</v>
      </c>
      <c r="C79" s="194" t="s">
        <v>94</v>
      </c>
      <c r="D79" s="194" t="s">
        <v>135</v>
      </c>
      <c r="E79" s="87" t="s">
        <v>154</v>
      </c>
      <c r="F79" s="87">
        <v>244</v>
      </c>
      <c r="G79" s="70">
        <v>0</v>
      </c>
      <c r="H79" s="70">
        <v>0</v>
      </c>
      <c r="I79" s="232"/>
    </row>
    <row r="80" spans="1:9" ht="37.15" hidden="1" customHeight="1">
      <c r="A80" s="97" t="s">
        <v>155</v>
      </c>
      <c r="B80" s="166">
        <v>538</v>
      </c>
      <c r="C80" s="194" t="s">
        <v>94</v>
      </c>
      <c r="D80" s="194" t="s">
        <v>135</v>
      </c>
      <c r="E80" s="110" t="s">
        <v>156</v>
      </c>
      <c r="F80" s="109" t="s">
        <v>80</v>
      </c>
      <c r="G80" s="70">
        <f>G81</f>
        <v>0</v>
      </c>
      <c r="H80" s="70">
        <f>H81</f>
        <v>0</v>
      </c>
      <c r="I80" s="232"/>
    </row>
    <row r="81" spans="1:9" ht="37.15" hidden="1" customHeight="1">
      <c r="A81" s="67" t="s">
        <v>141</v>
      </c>
      <c r="B81" s="166">
        <v>538</v>
      </c>
      <c r="C81" s="194" t="s">
        <v>94</v>
      </c>
      <c r="D81" s="194" t="s">
        <v>135</v>
      </c>
      <c r="E81" s="87" t="s">
        <v>156</v>
      </c>
      <c r="F81" s="109" t="s">
        <v>121</v>
      </c>
      <c r="G81" s="70">
        <v>0</v>
      </c>
      <c r="H81" s="70">
        <v>0</v>
      </c>
      <c r="I81" s="232"/>
    </row>
    <row r="82" spans="1:9" ht="37.15" hidden="1" customHeight="1">
      <c r="A82" s="65" t="s">
        <v>157</v>
      </c>
      <c r="B82" s="162">
        <v>538</v>
      </c>
      <c r="C82" s="201" t="s">
        <v>94</v>
      </c>
      <c r="D82" s="201">
        <v>12</v>
      </c>
      <c r="E82" s="84" t="s">
        <v>107</v>
      </c>
      <c r="F82" s="111" t="s">
        <v>80</v>
      </c>
      <c r="G82" s="85">
        <f>G83</f>
        <v>0</v>
      </c>
      <c r="H82" s="85">
        <f>H83</f>
        <v>0</v>
      </c>
      <c r="I82" s="232"/>
    </row>
    <row r="83" spans="1:9" ht="37.15" hidden="1" customHeight="1">
      <c r="A83" s="67" t="s">
        <v>158</v>
      </c>
      <c r="B83" s="166">
        <v>538</v>
      </c>
      <c r="C83" s="194" t="s">
        <v>94</v>
      </c>
      <c r="D83" s="194">
        <v>12</v>
      </c>
      <c r="E83" s="87" t="s">
        <v>159</v>
      </c>
      <c r="F83" s="109" t="s">
        <v>80</v>
      </c>
      <c r="G83" s="70">
        <f>G84</f>
        <v>0</v>
      </c>
      <c r="H83" s="70">
        <f>H84</f>
        <v>0</v>
      </c>
      <c r="I83" s="232"/>
    </row>
    <row r="84" spans="1:9" ht="37.15" hidden="1" customHeight="1">
      <c r="A84" s="67" t="s">
        <v>141</v>
      </c>
      <c r="B84" s="166">
        <v>538</v>
      </c>
      <c r="C84" s="194" t="s">
        <v>94</v>
      </c>
      <c r="D84" s="194">
        <v>12</v>
      </c>
      <c r="E84" s="87" t="s">
        <v>160</v>
      </c>
      <c r="F84" s="109">
        <v>244</v>
      </c>
      <c r="G84" s="70">
        <v>0</v>
      </c>
      <c r="H84" s="70">
        <v>0</v>
      </c>
      <c r="I84" s="232"/>
    </row>
    <row r="85" spans="1:9" ht="27" customHeight="1">
      <c r="A85" s="199" t="s">
        <v>161</v>
      </c>
      <c r="B85" s="162">
        <v>538</v>
      </c>
      <c r="C85" s="200" t="s">
        <v>162</v>
      </c>
      <c r="D85" s="200" t="s">
        <v>78</v>
      </c>
      <c r="E85" s="181" t="s">
        <v>79</v>
      </c>
      <c r="F85" s="201" t="s">
        <v>80</v>
      </c>
      <c r="G85" s="235">
        <f>G93+G99</f>
        <v>918.6</v>
      </c>
      <c r="H85" s="235">
        <f>H93+H99</f>
        <v>639.70000000000005</v>
      </c>
      <c r="I85" s="236"/>
    </row>
    <row r="86" spans="1:9" ht="28.5" hidden="1" customHeight="1">
      <c r="A86" s="164" t="s">
        <v>163</v>
      </c>
      <c r="B86" s="162">
        <v>538</v>
      </c>
      <c r="C86" s="201" t="s">
        <v>162</v>
      </c>
      <c r="D86" s="201" t="s">
        <v>82</v>
      </c>
      <c r="E86" s="181" t="s">
        <v>79</v>
      </c>
      <c r="F86" s="201" t="s">
        <v>80</v>
      </c>
      <c r="G86" s="229"/>
      <c r="H86" s="258">
        <f>H87</f>
        <v>0</v>
      </c>
      <c r="I86" s="259"/>
    </row>
    <row r="87" spans="1:9" ht="63" hidden="1">
      <c r="A87" s="226" t="s">
        <v>484</v>
      </c>
      <c r="B87" s="162">
        <v>538</v>
      </c>
      <c r="C87" s="167" t="s">
        <v>162</v>
      </c>
      <c r="D87" s="167" t="s">
        <v>82</v>
      </c>
      <c r="E87" s="167" t="s">
        <v>164</v>
      </c>
      <c r="F87" s="167" t="s">
        <v>80</v>
      </c>
      <c r="G87" s="237"/>
      <c r="H87" s="237">
        <f>H88</f>
        <v>0</v>
      </c>
      <c r="I87" s="238"/>
    </row>
    <row r="88" spans="1:9" ht="63" hidden="1">
      <c r="A88" s="193" t="s">
        <v>485</v>
      </c>
      <c r="B88" s="162">
        <v>538</v>
      </c>
      <c r="C88" s="194" t="s">
        <v>162</v>
      </c>
      <c r="D88" s="194" t="s">
        <v>82</v>
      </c>
      <c r="E88" s="184" t="s">
        <v>165</v>
      </c>
      <c r="F88" s="194" t="s">
        <v>80</v>
      </c>
      <c r="G88" s="252"/>
      <c r="H88" s="252">
        <f>H89</f>
        <v>0</v>
      </c>
      <c r="I88" s="253"/>
    </row>
    <row r="89" spans="1:9" ht="63" hidden="1">
      <c r="A89" s="193" t="s">
        <v>166</v>
      </c>
      <c r="B89" s="162">
        <v>538</v>
      </c>
      <c r="C89" s="194" t="s">
        <v>162</v>
      </c>
      <c r="D89" s="194" t="s">
        <v>82</v>
      </c>
      <c r="E89" s="172" t="s">
        <v>167</v>
      </c>
      <c r="F89" s="194" t="s">
        <v>80</v>
      </c>
      <c r="G89" s="252"/>
      <c r="H89" s="231">
        <f>H90</f>
        <v>0</v>
      </c>
      <c r="I89" s="232"/>
    </row>
    <row r="90" spans="1:9" ht="47.25" hidden="1">
      <c r="A90" s="193" t="s">
        <v>168</v>
      </c>
      <c r="B90" s="162">
        <v>538</v>
      </c>
      <c r="C90" s="194" t="s">
        <v>162</v>
      </c>
      <c r="D90" s="194" t="s">
        <v>82</v>
      </c>
      <c r="E90" s="172" t="s">
        <v>171</v>
      </c>
      <c r="F90" s="194" t="s">
        <v>80</v>
      </c>
      <c r="G90" s="252"/>
      <c r="H90" s="231">
        <f>H91+H92</f>
        <v>0</v>
      </c>
      <c r="I90" s="232"/>
    </row>
    <row r="91" spans="1:9" ht="31.5" hidden="1">
      <c r="A91" s="193" t="s">
        <v>141</v>
      </c>
      <c r="B91" s="162">
        <v>538</v>
      </c>
      <c r="C91" s="194" t="s">
        <v>162</v>
      </c>
      <c r="D91" s="194" t="s">
        <v>82</v>
      </c>
      <c r="E91" s="172" t="s">
        <v>171</v>
      </c>
      <c r="F91" s="172">
        <v>244</v>
      </c>
      <c r="G91" s="231"/>
      <c r="H91" s="231"/>
      <c r="I91" s="232"/>
    </row>
    <row r="92" spans="1:9" ht="59.25" hidden="1" customHeight="1">
      <c r="A92" s="193" t="s">
        <v>170</v>
      </c>
      <c r="B92" s="162">
        <v>538</v>
      </c>
      <c r="C92" s="194" t="s">
        <v>162</v>
      </c>
      <c r="D92" s="194" t="s">
        <v>82</v>
      </c>
      <c r="E92" s="172" t="s">
        <v>171</v>
      </c>
      <c r="F92" s="172">
        <v>810</v>
      </c>
      <c r="G92" s="231"/>
      <c r="H92" s="231"/>
      <c r="I92" s="232"/>
    </row>
    <row r="93" spans="1:9" ht="59.25" customHeight="1">
      <c r="A93" s="164" t="s">
        <v>163</v>
      </c>
      <c r="B93" s="162">
        <v>538</v>
      </c>
      <c r="C93" s="201" t="s">
        <v>162</v>
      </c>
      <c r="D93" s="201" t="s">
        <v>82</v>
      </c>
      <c r="E93" s="181" t="s">
        <v>79</v>
      </c>
      <c r="F93" s="181" t="s">
        <v>80</v>
      </c>
      <c r="G93" s="235">
        <f t="shared" ref="G93:H95" si="3">G94</f>
        <v>184.5</v>
      </c>
      <c r="H93" s="235">
        <f t="shared" si="3"/>
        <v>0</v>
      </c>
      <c r="I93" s="232"/>
    </row>
    <row r="94" spans="1:9" ht="59.25" customHeight="1">
      <c r="A94" s="164" t="s">
        <v>463</v>
      </c>
      <c r="B94" s="162">
        <v>538</v>
      </c>
      <c r="C94" s="201" t="s">
        <v>162</v>
      </c>
      <c r="D94" s="201" t="s">
        <v>82</v>
      </c>
      <c r="E94" s="181" t="s">
        <v>164</v>
      </c>
      <c r="F94" s="181" t="s">
        <v>80</v>
      </c>
      <c r="G94" s="235">
        <f t="shared" si="3"/>
        <v>184.5</v>
      </c>
      <c r="H94" s="235">
        <f t="shared" si="3"/>
        <v>0</v>
      </c>
      <c r="I94" s="232"/>
    </row>
    <row r="95" spans="1:9" ht="59.25" customHeight="1">
      <c r="A95" s="193" t="s">
        <v>476</v>
      </c>
      <c r="B95" s="166">
        <v>538</v>
      </c>
      <c r="C95" s="194" t="s">
        <v>162</v>
      </c>
      <c r="D95" s="194" t="s">
        <v>82</v>
      </c>
      <c r="E95" s="172" t="s">
        <v>165</v>
      </c>
      <c r="F95" s="172" t="s">
        <v>80</v>
      </c>
      <c r="G95" s="231">
        <f t="shared" si="3"/>
        <v>184.5</v>
      </c>
      <c r="H95" s="231">
        <f t="shared" si="3"/>
        <v>0</v>
      </c>
      <c r="I95" s="232"/>
    </row>
    <row r="96" spans="1:9" ht="59.25" customHeight="1">
      <c r="A96" s="193" t="s">
        <v>166</v>
      </c>
      <c r="B96" s="166">
        <v>538</v>
      </c>
      <c r="C96" s="194" t="s">
        <v>162</v>
      </c>
      <c r="D96" s="194" t="s">
        <v>82</v>
      </c>
      <c r="E96" s="172" t="s">
        <v>167</v>
      </c>
      <c r="F96" s="172" t="s">
        <v>80</v>
      </c>
      <c r="G96" s="231">
        <f>G97</f>
        <v>184.5</v>
      </c>
      <c r="H96" s="231">
        <f>H97</f>
        <v>0</v>
      </c>
      <c r="I96" s="232"/>
    </row>
    <row r="97" spans="1:11" ht="59.25" customHeight="1">
      <c r="A97" s="193" t="s">
        <v>168</v>
      </c>
      <c r="B97" s="166">
        <v>538</v>
      </c>
      <c r="C97" s="194" t="s">
        <v>162</v>
      </c>
      <c r="D97" s="194" t="s">
        <v>82</v>
      </c>
      <c r="E97" s="172" t="s">
        <v>169</v>
      </c>
      <c r="F97" s="172" t="s">
        <v>80</v>
      </c>
      <c r="G97" s="231">
        <f>G98</f>
        <v>184.5</v>
      </c>
      <c r="H97" s="231">
        <f>H98</f>
        <v>0</v>
      </c>
      <c r="I97" s="232"/>
    </row>
    <row r="98" spans="1:11" ht="59.25" customHeight="1">
      <c r="A98" s="193" t="s">
        <v>141</v>
      </c>
      <c r="B98" s="166">
        <v>538</v>
      </c>
      <c r="C98" s="194" t="s">
        <v>162</v>
      </c>
      <c r="D98" s="194" t="s">
        <v>82</v>
      </c>
      <c r="E98" s="172" t="s">
        <v>169</v>
      </c>
      <c r="F98" s="172">
        <v>244</v>
      </c>
      <c r="G98" s="231">
        <v>184.5</v>
      </c>
      <c r="H98" s="231">
        <v>0</v>
      </c>
      <c r="I98" s="232"/>
    </row>
    <row r="99" spans="1:11" ht="33" customHeight="1">
      <c r="A99" s="164" t="s">
        <v>172</v>
      </c>
      <c r="B99" s="162">
        <v>538</v>
      </c>
      <c r="C99" s="201" t="s">
        <v>162</v>
      </c>
      <c r="D99" s="201" t="s">
        <v>125</v>
      </c>
      <c r="E99" s="183" t="s">
        <v>79</v>
      </c>
      <c r="F99" s="201" t="s">
        <v>80</v>
      </c>
      <c r="G99" s="229">
        <f>G100</f>
        <v>734.1</v>
      </c>
      <c r="H99" s="229">
        <f>H100</f>
        <v>639.70000000000005</v>
      </c>
      <c r="I99" s="260"/>
    </row>
    <row r="100" spans="1:11" ht="75" customHeight="1">
      <c r="A100" s="261" t="s">
        <v>465</v>
      </c>
      <c r="B100" s="162">
        <v>538</v>
      </c>
      <c r="C100" s="163" t="s">
        <v>162</v>
      </c>
      <c r="D100" s="163" t="s">
        <v>125</v>
      </c>
      <c r="E100" s="163" t="s">
        <v>164</v>
      </c>
      <c r="F100" s="163" t="s">
        <v>80</v>
      </c>
      <c r="G100" s="227">
        <f>G101+G105+G109</f>
        <v>734.1</v>
      </c>
      <c r="H100" s="227">
        <f>H101+H105+H109</f>
        <v>639.70000000000005</v>
      </c>
      <c r="I100" s="228"/>
    </row>
    <row r="101" spans="1:11" ht="47.25">
      <c r="A101" s="193" t="s">
        <v>486</v>
      </c>
      <c r="B101" s="166">
        <v>538</v>
      </c>
      <c r="C101" s="194" t="s">
        <v>162</v>
      </c>
      <c r="D101" s="194" t="s">
        <v>125</v>
      </c>
      <c r="E101" s="184" t="s">
        <v>173</v>
      </c>
      <c r="F101" s="194" t="s">
        <v>80</v>
      </c>
      <c r="G101" s="252">
        <f>G102</f>
        <v>734.1</v>
      </c>
      <c r="H101" s="252">
        <f>H102</f>
        <v>639.70000000000005</v>
      </c>
      <c r="I101" s="253"/>
    </row>
    <row r="102" spans="1:11" ht="31.5">
      <c r="A102" s="193" t="s">
        <v>174</v>
      </c>
      <c r="B102" s="166">
        <v>538</v>
      </c>
      <c r="C102" s="194" t="s">
        <v>162</v>
      </c>
      <c r="D102" s="194" t="s">
        <v>125</v>
      </c>
      <c r="E102" s="184" t="s">
        <v>175</v>
      </c>
      <c r="F102" s="194" t="s">
        <v>80</v>
      </c>
      <c r="G102" s="252">
        <f>G104+G119+G121+G123</f>
        <v>734.1</v>
      </c>
      <c r="H102" s="252">
        <f>H104+H119+H121+H123</f>
        <v>639.70000000000005</v>
      </c>
      <c r="I102" s="253"/>
    </row>
    <row r="103" spans="1:11" ht="31.5">
      <c r="A103" s="193" t="s">
        <v>176</v>
      </c>
      <c r="B103" s="166">
        <v>538</v>
      </c>
      <c r="C103" s="194" t="s">
        <v>162</v>
      </c>
      <c r="D103" s="194" t="s">
        <v>125</v>
      </c>
      <c r="E103" s="172" t="s">
        <v>177</v>
      </c>
      <c r="F103" s="194" t="s">
        <v>80</v>
      </c>
      <c r="G103" s="231">
        <f>G104</f>
        <v>378</v>
      </c>
      <c r="H103" s="231">
        <f>H104</f>
        <v>407.6</v>
      </c>
      <c r="I103" s="232"/>
    </row>
    <row r="104" spans="1:11" ht="34.5" customHeight="1">
      <c r="A104" s="193" t="s">
        <v>141</v>
      </c>
      <c r="B104" s="166">
        <v>538</v>
      </c>
      <c r="C104" s="194" t="s">
        <v>162</v>
      </c>
      <c r="D104" s="194" t="s">
        <v>125</v>
      </c>
      <c r="E104" s="172" t="s">
        <v>177</v>
      </c>
      <c r="F104" s="172">
        <v>244</v>
      </c>
      <c r="G104" s="231">
        <v>378</v>
      </c>
      <c r="H104" s="231">
        <v>407.6</v>
      </c>
      <c r="I104" s="232"/>
    </row>
    <row r="105" spans="1:11" ht="31.5" hidden="1">
      <c r="A105" s="193" t="s">
        <v>467</v>
      </c>
      <c r="B105" s="166">
        <v>538</v>
      </c>
      <c r="C105" s="194" t="s">
        <v>162</v>
      </c>
      <c r="D105" s="194" t="s">
        <v>125</v>
      </c>
      <c r="E105" s="184" t="s">
        <v>178</v>
      </c>
      <c r="F105" s="194" t="s">
        <v>80</v>
      </c>
      <c r="G105" s="252"/>
      <c r="H105" s="252">
        <f>H106</f>
        <v>0</v>
      </c>
      <c r="I105" s="253"/>
    </row>
    <row r="106" spans="1:11" ht="31.5" hidden="1">
      <c r="A106" s="193" t="s">
        <v>179</v>
      </c>
      <c r="B106" s="166">
        <v>538</v>
      </c>
      <c r="C106" s="194" t="s">
        <v>162</v>
      </c>
      <c r="D106" s="194" t="s">
        <v>125</v>
      </c>
      <c r="E106" s="184" t="s">
        <v>180</v>
      </c>
      <c r="F106" s="194" t="s">
        <v>80</v>
      </c>
      <c r="G106" s="252"/>
      <c r="H106" s="252">
        <f>H107</f>
        <v>0</v>
      </c>
      <c r="I106" s="253"/>
    </row>
    <row r="107" spans="1:11" ht="16.5" hidden="1">
      <c r="A107" s="193" t="s">
        <v>181</v>
      </c>
      <c r="B107" s="166">
        <v>538</v>
      </c>
      <c r="C107" s="194" t="s">
        <v>162</v>
      </c>
      <c r="D107" s="194" t="s">
        <v>125</v>
      </c>
      <c r="E107" s="172" t="s">
        <v>182</v>
      </c>
      <c r="F107" s="194" t="s">
        <v>80</v>
      </c>
      <c r="G107" s="252"/>
      <c r="H107" s="231">
        <f>H108</f>
        <v>0</v>
      </c>
      <c r="I107" s="232"/>
    </row>
    <row r="108" spans="1:11" ht="31.5" hidden="1">
      <c r="A108" s="193" t="s">
        <v>141</v>
      </c>
      <c r="B108" s="166">
        <v>538</v>
      </c>
      <c r="C108" s="194" t="s">
        <v>162</v>
      </c>
      <c r="D108" s="194" t="s">
        <v>125</v>
      </c>
      <c r="E108" s="172" t="s">
        <v>182</v>
      </c>
      <c r="F108" s="172">
        <v>244</v>
      </c>
      <c r="G108" s="231"/>
      <c r="H108" s="231"/>
      <c r="I108" s="232"/>
    </row>
    <row r="109" spans="1:11" ht="31.5" hidden="1">
      <c r="A109" s="193" t="s">
        <v>481</v>
      </c>
      <c r="B109" s="166">
        <v>538</v>
      </c>
      <c r="C109" s="194" t="s">
        <v>162</v>
      </c>
      <c r="D109" s="194" t="s">
        <v>125</v>
      </c>
      <c r="E109" s="184" t="s">
        <v>183</v>
      </c>
      <c r="F109" s="194" t="s">
        <v>80</v>
      </c>
      <c r="G109" s="252">
        <f>G110</f>
        <v>0</v>
      </c>
      <c r="H109" s="252">
        <f>H110</f>
        <v>0</v>
      </c>
      <c r="I109" s="253"/>
      <c r="K109" s="64"/>
    </row>
    <row r="110" spans="1:11" ht="47.25" hidden="1">
      <c r="A110" s="193" t="s">
        <v>184</v>
      </c>
      <c r="B110" s="166">
        <v>538</v>
      </c>
      <c r="C110" s="194" t="s">
        <v>162</v>
      </c>
      <c r="D110" s="194" t="s">
        <v>125</v>
      </c>
      <c r="E110" s="184" t="s">
        <v>185</v>
      </c>
      <c r="F110" s="194" t="s">
        <v>80</v>
      </c>
      <c r="G110" s="252">
        <f>G111+G113+G115+G117</f>
        <v>0</v>
      </c>
      <c r="H110" s="252">
        <f>H111+H113+H115+H117</f>
        <v>0</v>
      </c>
      <c r="I110" s="253"/>
    </row>
    <row r="111" spans="1:11" ht="24" hidden="1" customHeight="1">
      <c r="A111" s="193" t="s">
        <v>186</v>
      </c>
      <c r="B111" s="166">
        <v>538</v>
      </c>
      <c r="C111" s="194" t="s">
        <v>162</v>
      </c>
      <c r="D111" s="194" t="s">
        <v>125</v>
      </c>
      <c r="E111" s="184" t="s">
        <v>187</v>
      </c>
      <c r="F111" s="194" t="s">
        <v>80</v>
      </c>
      <c r="G111" s="252"/>
      <c r="H111" s="252"/>
      <c r="I111" s="253"/>
    </row>
    <row r="112" spans="1:11" ht="42" hidden="1" customHeight="1">
      <c r="A112" s="193" t="s">
        <v>141</v>
      </c>
      <c r="B112" s="166">
        <v>538</v>
      </c>
      <c r="C112" s="194" t="s">
        <v>162</v>
      </c>
      <c r="D112" s="194" t="s">
        <v>125</v>
      </c>
      <c r="E112" s="184" t="s">
        <v>187</v>
      </c>
      <c r="F112" s="194" t="s">
        <v>121</v>
      </c>
      <c r="G112" s="252"/>
      <c r="H112" s="252"/>
      <c r="I112" s="253"/>
    </row>
    <row r="113" spans="1:9" ht="31.5" hidden="1" customHeight="1">
      <c r="A113" s="193" t="s">
        <v>188</v>
      </c>
      <c r="B113" s="166">
        <v>538</v>
      </c>
      <c r="C113" s="194" t="s">
        <v>162</v>
      </c>
      <c r="D113" s="194" t="s">
        <v>125</v>
      </c>
      <c r="E113" s="172" t="s">
        <v>189</v>
      </c>
      <c r="F113" s="194" t="s">
        <v>80</v>
      </c>
      <c r="G113" s="231">
        <f>G114</f>
        <v>0</v>
      </c>
      <c r="H113" s="231">
        <f>H114</f>
        <v>0</v>
      </c>
      <c r="I113" s="232"/>
    </row>
    <row r="114" spans="1:9" ht="39.75" hidden="1" customHeight="1">
      <c r="A114" s="193" t="s">
        <v>141</v>
      </c>
      <c r="B114" s="166">
        <v>538</v>
      </c>
      <c r="C114" s="194" t="s">
        <v>162</v>
      </c>
      <c r="D114" s="194" t="s">
        <v>125</v>
      </c>
      <c r="E114" s="172" t="s">
        <v>189</v>
      </c>
      <c r="F114" s="172">
        <v>244</v>
      </c>
      <c r="G114" s="231"/>
      <c r="H114" s="231"/>
      <c r="I114" s="232"/>
    </row>
    <row r="115" spans="1:9" ht="46.5" hidden="1" customHeight="1">
      <c r="A115" s="193" t="s">
        <v>190</v>
      </c>
      <c r="B115" s="166">
        <v>538</v>
      </c>
      <c r="C115" s="194" t="s">
        <v>162</v>
      </c>
      <c r="D115" s="194" t="s">
        <v>125</v>
      </c>
      <c r="E115" s="172" t="s">
        <v>191</v>
      </c>
      <c r="F115" s="194" t="s">
        <v>80</v>
      </c>
      <c r="G115" s="231">
        <f>G116</f>
        <v>0</v>
      </c>
      <c r="H115" s="231">
        <f>H116</f>
        <v>0</v>
      </c>
      <c r="I115" s="232"/>
    </row>
    <row r="116" spans="1:9" ht="42" hidden="1" customHeight="1">
      <c r="A116" s="193" t="s">
        <v>141</v>
      </c>
      <c r="B116" s="166">
        <v>538</v>
      </c>
      <c r="C116" s="194" t="s">
        <v>162</v>
      </c>
      <c r="D116" s="194" t="s">
        <v>125</v>
      </c>
      <c r="E116" s="172" t="s">
        <v>191</v>
      </c>
      <c r="F116" s="172">
        <v>244</v>
      </c>
      <c r="G116" s="231"/>
      <c r="H116" s="231"/>
      <c r="I116" s="232"/>
    </row>
    <row r="117" spans="1:9" ht="31.5" hidden="1">
      <c r="A117" s="193" t="s">
        <v>192</v>
      </c>
      <c r="B117" s="166">
        <v>538</v>
      </c>
      <c r="C117" s="194" t="s">
        <v>162</v>
      </c>
      <c r="D117" s="194" t="s">
        <v>125</v>
      </c>
      <c r="E117" s="172" t="s">
        <v>193</v>
      </c>
      <c r="F117" s="194" t="s">
        <v>80</v>
      </c>
      <c r="G117" s="231">
        <f>G118</f>
        <v>0</v>
      </c>
      <c r="H117" s="231">
        <f>H118</f>
        <v>0</v>
      </c>
      <c r="I117" s="232"/>
    </row>
    <row r="118" spans="1:9" ht="42.75" hidden="1" customHeight="1">
      <c r="A118" s="193" t="s">
        <v>141</v>
      </c>
      <c r="B118" s="166">
        <v>538</v>
      </c>
      <c r="C118" s="194" t="s">
        <v>162</v>
      </c>
      <c r="D118" s="194" t="s">
        <v>125</v>
      </c>
      <c r="E118" s="172" t="s">
        <v>193</v>
      </c>
      <c r="F118" s="172">
        <v>244</v>
      </c>
      <c r="G118" s="231"/>
      <c r="H118" s="231"/>
      <c r="I118" s="232"/>
    </row>
    <row r="119" spans="1:9" ht="42.75" customHeight="1">
      <c r="A119" s="193" t="s">
        <v>188</v>
      </c>
      <c r="B119" s="166">
        <v>538</v>
      </c>
      <c r="C119" s="194" t="s">
        <v>162</v>
      </c>
      <c r="D119" s="194" t="s">
        <v>125</v>
      </c>
      <c r="E119" s="172" t="s">
        <v>189</v>
      </c>
      <c r="F119" s="194" t="s">
        <v>80</v>
      </c>
      <c r="G119" s="231">
        <f>G120</f>
        <v>0</v>
      </c>
      <c r="H119" s="231">
        <f>H120</f>
        <v>0</v>
      </c>
      <c r="I119" s="232"/>
    </row>
    <row r="120" spans="1:9" ht="42.75" customHeight="1">
      <c r="A120" s="193" t="s">
        <v>141</v>
      </c>
      <c r="B120" s="166">
        <v>538</v>
      </c>
      <c r="C120" s="194" t="s">
        <v>162</v>
      </c>
      <c r="D120" s="194" t="s">
        <v>125</v>
      </c>
      <c r="E120" s="172" t="s">
        <v>189</v>
      </c>
      <c r="F120" s="172">
        <v>244</v>
      </c>
      <c r="G120" s="231">
        <v>0</v>
      </c>
      <c r="H120" s="231">
        <v>0</v>
      </c>
      <c r="I120" s="232"/>
    </row>
    <row r="121" spans="1:9" ht="42.75" customHeight="1">
      <c r="A121" s="193" t="s">
        <v>258</v>
      </c>
      <c r="B121" s="166">
        <v>538</v>
      </c>
      <c r="C121" s="194" t="s">
        <v>162</v>
      </c>
      <c r="D121" s="194" t="s">
        <v>125</v>
      </c>
      <c r="E121" s="172" t="s">
        <v>191</v>
      </c>
      <c r="F121" s="194" t="s">
        <v>80</v>
      </c>
      <c r="G121" s="231">
        <f>G122</f>
        <v>0</v>
      </c>
      <c r="H121" s="231">
        <f>H122</f>
        <v>0</v>
      </c>
      <c r="I121" s="232"/>
    </row>
    <row r="122" spans="1:9" ht="42.75" customHeight="1">
      <c r="A122" s="193" t="s">
        <v>141</v>
      </c>
      <c r="B122" s="166">
        <v>538</v>
      </c>
      <c r="C122" s="194" t="s">
        <v>162</v>
      </c>
      <c r="D122" s="194" t="s">
        <v>125</v>
      </c>
      <c r="E122" s="172" t="s">
        <v>191</v>
      </c>
      <c r="F122" s="172">
        <v>244</v>
      </c>
      <c r="G122" s="231">
        <v>0</v>
      </c>
      <c r="H122" s="231">
        <v>0</v>
      </c>
      <c r="I122" s="232"/>
    </row>
    <row r="123" spans="1:9" ht="42.75" customHeight="1">
      <c r="A123" s="193" t="s">
        <v>192</v>
      </c>
      <c r="B123" s="166">
        <v>538</v>
      </c>
      <c r="C123" s="194" t="s">
        <v>162</v>
      </c>
      <c r="D123" s="194" t="s">
        <v>125</v>
      </c>
      <c r="E123" s="172" t="s">
        <v>193</v>
      </c>
      <c r="F123" s="194" t="s">
        <v>80</v>
      </c>
      <c r="G123" s="231">
        <v>356.1</v>
      </c>
      <c r="H123" s="231">
        <v>232.1</v>
      </c>
      <c r="I123" s="232"/>
    </row>
    <row r="124" spans="1:9" ht="42.75" customHeight="1">
      <c r="A124" s="193" t="s">
        <v>141</v>
      </c>
      <c r="B124" s="166">
        <v>538</v>
      </c>
      <c r="C124" s="194" t="s">
        <v>162</v>
      </c>
      <c r="D124" s="194" t="s">
        <v>125</v>
      </c>
      <c r="E124" s="172" t="s">
        <v>250</v>
      </c>
      <c r="F124" s="172">
        <v>244</v>
      </c>
      <c r="G124" s="231">
        <v>0</v>
      </c>
      <c r="H124" s="231">
        <v>0</v>
      </c>
      <c r="I124" s="232"/>
    </row>
    <row r="125" spans="1:9" ht="31.5" customHeight="1">
      <c r="A125" s="199" t="s">
        <v>194</v>
      </c>
      <c r="B125" s="162">
        <v>538</v>
      </c>
      <c r="C125" s="200" t="s">
        <v>195</v>
      </c>
      <c r="D125" s="200" t="s">
        <v>78</v>
      </c>
      <c r="E125" s="181" t="s">
        <v>79</v>
      </c>
      <c r="F125" s="200" t="s">
        <v>80</v>
      </c>
      <c r="G125" s="235">
        <f>G126</f>
        <v>760.9</v>
      </c>
      <c r="H125" s="235">
        <f>H126</f>
        <v>726.5</v>
      </c>
      <c r="I125" s="236"/>
    </row>
    <row r="126" spans="1:9" ht="66" customHeight="1">
      <c r="A126" s="226" t="s">
        <v>487</v>
      </c>
      <c r="B126" s="162">
        <v>538</v>
      </c>
      <c r="C126" s="163" t="s">
        <v>195</v>
      </c>
      <c r="D126" s="163" t="s">
        <v>77</v>
      </c>
      <c r="E126" s="163" t="s">
        <v>196</v>
      </c>
      <c r="F126" s="163" t="s">
        <v>80</v>
      </c>
      <c r="G126" s="227">
        <f>G127</f>
        <v>760.9</v>
      </c>
      <c r="H126" s="227">
        <f>H127</f>
        <v>726.5</v>
      </c>
      <c r="I126" s="228"/>
    </row>
    <row r="127" spans="1:9" ht="36.75" customHeight="1">
      <c r="A127" s="193" t="s">
        <v>197</v>
      </c>
      <c r="B127" s="166">
        <v>538</v>
      </c>
      <c r="C127" s="194" t="s">
        <v>195</v>
      </c>
      <c r="D127" s="194" t="s">
        <v>77</v>
      </c>
      <c r="E127" s="184" t="s">
        <v>198</v>
      </c>
      <c r="F127" s="194" t="s">
        <v>80</v>
      </c>
      <c r="G127" s="252">
        <f>G128+G133</f>
        <v>760.9</v>
      </c>
      <c r="H127" s="252">
        <f>H128+H133</f>
        <v>726.5</v>
      </c>
      <c r="I127" s="253"/>
    </row>
    <row r="128" spans="1:9" ht="38.25" customHeight="1">
      <c r="A128" s="165" t="s">
        <v>199</v>
      </c>
      <c r="B128" s="166">
        <v>538</v>
      </c>
      <c r="C128" s="194" t="s">
        <v>195</v>
      </c>
      <c r="D128" s="194" t="s">
        <v>77</v>
      </c>
      <c r="E128" s="172" t="s">
        <v>200</v>
      </c>
      <c r="F128" s="176" t="s">
        <v>80</v>
      </c>
      <c r="G128" s="231">
        <f>G129+G148</f>
        <v>760.9</v>
      </c>
      <c r="H128" s="231">
        <f>H129+H148</f>
        <v>726.5</v>
      </c>
      <c r="I128" s="232"/>
    </row>
    <row r="129" spans="1:9" ht="47.25">
      <c r="A129" s="165" t="s">
        <v>201</v>
      </c>
      <c r="B129" s="166">
        <v>538</v>
      </c>
      <c r="C129" s="194" t="s">
        <v>195</v>
      </c>
      <c r="D129" s="194" t="s">
        <v>77</v>
      </c>
      <c r="E129" s="172" t="s">
        <v>202</v>
      </c>
      <c r="F129" s="176" t="s">
        <v>80</v>
      </c>
      <c r="G129" s="231">
        <f>G131+G132</f>
        <v>755</v>
      </c>
      <c r="H129" s="231">
        <f>H131+H132</f>
        <v>720.6</v>
      </c>
      <c r="I129" s="232"/>
    </row>
    <row r="130" spans="1:9" ht="34.5" customHeight="1">
      <c r="A130" s="165" t="s">
        <v>203</v>
      </c>
      <c r="B130" s="166">
        <v>538</v>
      </c>
      <c r="C130" s="194" t="s">
        <v>195</v>
      </c>
      <c r="D130" s="194" t="s">
        <v>77</v>
      </c>
      <c r="E130" s="172" t="s">
        <v>202</v>
      </c>
      <c r="F130" s="176" t="s">
        <v>204</v>
      </c>
      <c r="G130" s="231">
        <f>G131+G132</f>
        <v>755</v>
      </c>
      <c r="H130" s="231">
        <f>H131+H132</f>
        <v>720.6</v>
      </c>
      <c r="I130" s="232"/>
    </row>
    <row r="131" spans="1:9" ht="35.25" customHeight="1">
      <c r="A131" s="165" t="s">
        <v>205</v>
      </c>
      <c r="B131" s="166">
        <v>538</v>
      </c>
      <c r="C131" s="194" t="s">
        <v>195</v>
      </c>
      <c r="D131" s="194" t="s">
        <v>77</v>
      </c>
      <c r="E131" s="172" t="s">
        <v>202</v>
      </c>
      <c r="F131" s="172">
        <v>111</v>
      </c>
      <c r="G131" s="231">
        <v>527</v>
      </c>
      <c r="H131" s="252">
        <v>503</v>
      </c>
      <c r="I131" s="262"/>
    </row>
    <row r="132" spans="1:9" ht="57" customHeight="1">
      <c r="A132" s="165" t="s">
        <v>206</v>
      </c>
      <c r="B132" s="166">
        <v>538</v>
      </c>
      <c r="C132" s="194" t="s">
        <v>195</v>
      </c>
      <c r="D132" s="194" t="s">
        <v>77</v>
      </c>
      <c r="E132" s="172" t="s">
        <v>202</v>
      </c>
      <c r="F132" s="172">
        <v>119</v>
      </c>
      <c r="G132" s="231">
        <v>228</v>
      </c>
      <c r="H132" s="252">
        <v>217.6</v>
      </c>
      <c r="I132" s="253"/>
    </row>
    <row r="133" spans="1:9" ht="55.5" hidden="1" customHeight="1">
      <c r="A133" s="165" t="s">
        <v>207</v>
      </c>
      <c r="B133" s="166">
        <v>538</v>
      </c>
      <c r="C133" s="194" t="s">
        <v>195</v>
      </c>
      <c r="D133" s="194" t="s">
        <v>77</v>
      </c>
      <c r="E133" s="172" t="s">
        <v>208</v>
      </c>
      <c r="F133" s="176" t="s">
        <v>80</v>
      </c>
      <c r="G133" s="231">
        <f>G134+G135</f>
        <v>0</v>
      </c>
      <c r="H133" s="231">
        <f>H134+H135</f>
        <v>0</v>
      </c>
      <c r="I133" s="232"/>
    </row>
    <row r="134" spans="1:9" ht="36" hidden="1" customHeight="1">
      <c r="A134" s="193" t="s">
        <v>141</v>
      </c>
      <c r="B134" s="166">
        <v>538</v>
      </c>
      <c r="C134" s="194" t="s">
        <v>195</v>
      </c>
      <c r="D134" s="194" t="s">
        <v>77</v>
      </c>
      <c r="E134" s="172" t="s">
        <v>208</v>
      </c>
      <c r="F134" s="172">
        <v>244</v>
      </c>
      <c r="G134" s="231">
        <v>0</v>
      </c>
      <c r="H134" s="231">
        <v>0</v>
      </c>
      <c r="I134" s="232"/>
    </row>
    <row r="135" spans="1:9" ht="38.25" hidden="1" customHeight="1">
      <c r="A135" s="193" t="s">
        <v>103</v>
      </c>
      <c r="B135" s="166">
        <v>538</v>
      </c>
      <c r="C135" s="194" t="s">
        <v>195</v>
      </c>
      <c r="D135" s="194" t="s">
        <v>77</v>
      </c>
      <c r="E135" s="172" t="s">
        <v>208</v>
      </c>
      <c r="F135" s="172">
        <v>851</v>
      </c>
      <c r="G135" s="231"/>
      <c r="H135" s="231"/>
      <c r="I135" s="232"/>
    </row>
    <row r="136" spans="1:9" ht="23.25" hidden="1" customHeight="1">
      <c r="A136" s="199" t="s">
        <v>209</v>
      </c>
      <c r="B136" s="166">
        <v>538</v>
      </c>
      <c r="C136" s="200">
        <v>10</v>
      </c>
      <c r="D136" s="200" t="s">
        <v>78</v>
      </c>
      <c r="E136" s="181" t="s">
        <v>79</v>
      </c>
      <c r="F136" s="200" t="s">
        <v>80</v>
      </c>
      <c r="G136" s="235">
        <f>G137</f>
        <v>0</v>
      </c>
      <c r="H136" s="235">
        <f>H137</f>
        <v>0</v>
      </c>
      <c r="I136" s="236"/>
    </row>
    <row r="137" spans="1:9" s="86" customFormat="1" ht="23.45" hidden="1" customHeight="1">
      <c r="A137" s="199" t="s">
        <v>210</v>
      </c>
      <c r="B137" s="166">
        <v>538</v>
      </c>
      <c r="C137" s="200">
        <v>10</v>
      </c>
      <c r="D137" s="200" t="s">
        <v>77</v>
      </c>
      <c r="E137" s="181" t="s">
        <v>79</v>
      </c>
      <c r="F137" s="200" t="s">
        <v>80</v>
      </c>
      <c r="G137" s="235">
        <f t="shared" ref="G137:H140" si="4">G138</f>
        <v>0</v>
      </c>
      <c r="H137" s="235">
        <f t="shared" si="4"/>
        <v>0</v>
      </c>
      <c r="I137" s="236"/>
    </row>
    <row r="138" spans="1:9" ht="27" hidden="1" customHeight="1">
      <c r="A138" s="193" t="s">
        <v>136</v>
      </c>
      <c r="B138" s="166">
        <v>538</v>
      </c>
      <c r="C138" s="176">
        <v>10</v>
      </c>
      <c r="D138" s="176" t="s">
        <v>77</v>
      </c>
      <c r="E138" s="172" t="s">
        <v>137</v>
      </c>
      <c r="F138" s="176" t="s">
        <v>80</v>
      </c>
      <c r="G138" s="231">
        <f t="shared" si="4"/>
        <v>0</v>
      </c>
      <c r="H138" s="231">
        <f t="shared" si="4"/>
        <v>0</v>
      </c>
      <c r="I138" s="232"/>
    </row>
    <row r="139" spans="1:9" ht="30" hidden="1" customHeight="1">
      <c r="A139" s="193" t="s">
        <v>157</v>
      </c>
      <c r="B139" s="166">
        <v>538</v>
      </c>
      <c r="C139" s="176">
        <v>10</v>
      </c>
      <c r="D139" s="176" t="s">
        <v>77</v>
      </c>
      <c r="E139" s="172" t="s">
        <v>107</v>
      </c>
      <c r="F139" s="176" t="s">
        <v>80</v>
      </c>
      <c r="G139" s="231">
        <f t="shared" si="4"/>
        <v>0</v>
      </c>
      <c r="H139" s="231">
        <f t="shared" si="4"/>
        <v>0</v>
      </c>
      <c r="I139" s="232"/>
    </row>
    <row r="140" spans="1:9" ht="39.75" hidden="1" customHeight="1">
      <c r="A140" s="195" t="s">
        <v>211</v>
      </c>
      <c r="B140" s="166">
        <v>538</v>
      </c>
      <c r="C140" s="176">
        <v>10</v>
      </c>
      <c r="D140" s="176" t="s">
        <v>77</v>
      </c>
      <c r="E140" s="172" t="s">
        <v>212</v>
      </c>
      <c r="F140" s="176" t="s">
        <v>80</v>
      </c>
      <c r="G140" s="231">
        <f t="shared" si="4"/>
        <v>0</v>
      </c>
      <c r="H140" s="231">
        <f t="shared" si="4"/>
        <v>0</v>
      </c>
      <c r="I140" s="232"/>
    </row>
    <row r="141" spans="1:9" ht="34.5" hidden="1" customHeight="1">
      <c r="A141" s="195" t="s">
        <v>213</v>
      </c>
      <c r="B141" s="166">
        <v>538</v>
      </c>
      <c r="C141" s="190">
        <v>10</v>
      </c>
      <c r="D141" s="176" t="s">
        <v>77</v>
      </c>
      <c r="E141" s="189" t="s">
        <v>212</v>
      </c>
      <c r="F141" s="189">
        <v>312</v>
      </c>
      <c r="G141" s="242"/>
      <c r="H141" s="231"/>
      <c r="I141" s="232"/>
    </row>
    <row r="142" spans="1:9" ht="34.5" hidden="1" customHeight="1">
      <c r="A142" s="197" t="s">
        <v>227</v>
      </c>
      <c r="B142" s="166">
        <v>538</v>
      </c>
      <c r="C142" s="187" t="s">
        <v>228</v>
      </c>
      <c r="D142" s="200" t="s">
        <v>78</v>
      </c>
      <c r="E142" s="186" t="s">
        <v>79</v>
      </c>
      <c r="F142" s="187" t="s">
        <v>80</v>
      </c>
      <c r="G142" s="235">
        <f t="shared" ref="G142:H146" si="5">G143</f>
        <v>0</v>
      </c>
      <c r="H142" s="235">
        <f t="shared" si="5"/>
        <v>0</v>
      </c>
      <c r="I142" s="236"/>
    </row>
    <row r="143" spans="1:9" ht="34.5" hidden="1" customHeight="1">
      <c r="A143" s="195" t="s">
        <v>229</v>
      </c>
      <c r="B143" s="166">
        <v>538</v>
      </c>
      <c r="C143" s="190" t="s">
        <v>228</v>
      </c>
      <c r="D143" s="176" t="s">
        <v>77</v>
      </c>
      <c r="E143" s="189" t="s">
        <v>79</v>
      </c>
      <c r="F143" s="190" t="s">
        <v>80</v>
      </c>
      <c r="G143" s="231">
        <f t="shared" si="5"/>
        <v>0</v>
      </c>
      <c r="H143" s="231">
        <f t="shared" si="5"/>
        <v>0</v>
      </c>
      <c r="I143" s="232"/>
    </row>
    <row r="144" spans="1:9" ht="34.5" hidden="1" customHeight="1">
      <c r="A144" s="195" t="s">
        <v>230</v>
      </c>
      <c r="B144" s="166">
        <v>538</v>
      </c>
      <c r="C144" s="190" t="s">
        <v>228</v>
      </c>
      <c r="D144" s="176" t="s">
        <v>77</v>
      </c>
      <c r="E144" s="189" t="s">
        <v>107</v>
      </c>
      <c r="F144" s="190" t="s">
        <v>80</v>
      </c>
      <c r="G144" s="231">
        <f t="shared" si="5"/>
        <v>0</v>
      </c>
      <c r="H144" s="231">
        <f t="shared" si="5"/>
        <v>0</v>
      </c>
      <c r="I144" s="232"/>
    </row>
    <row r="145" spans="1:9" ht="34.5" hidden="1" customHeight="1">
      <c r="A145" s="195" t="s">
        <v>231</v>
      </c>
      <c r="B145" s="166">
        <v>538</v>
      </c>
      <c r="C145" s="190" t="s">
        <v>228</v>
      </c>
      <c r="D145" s="176" t="s">
        <v>77</v>
      </c>
      <c r="E145" s="189" t="s">
        <v>232</v>
      </c>
      <c r="F145" s="190" t="s">
        <v>80</v>
      </c>
      <c r="G145" s="231">
        <f t="shared" si="5"/>
        <v>0</v>
      </c>
      <c r="H145" s="231">
        <f t="shared" si="5"/>
        <v>0</v>
      </c>
      <c r="I145" s="232"/>
    </row>
    <row r="146" spans="1:9" ht="34.5" hidden="1" customHeight="1">
      <c r="A146" s="195" t="s">
        <v>233</v>
      </c>
      <c r="B146" s="166">
        <v>538</v>
      </c>
      <c r="C146" s="190" t="s">
        <v>228</v>
      </c>
      <c r="D146" s="176" t="s">
        <v>77</v>
      </c>
      <c r="E146" s="189" t="s">
        <v>234</v>
      </c>
      <c r="F146" s="190" t="s">
        <v>80</v>
      </c>
      <c r="G146" s="231">
        <f t="shared" si="5"/>
        <v>0</v>
      </c>
      <c r="H146" s="231">
        <f t="shared" si="5"/>
        <v>0</v>
      </c>
      <c r="I146" s="232"/>
    </row>
    <row r="147" spans="1:9" ht="34.5" hidden="1" customHeight="1">
      <c r="A147" s="195" t="s">
        <v>141</v>
      </c>
      <c r="B147" s="166">
        <v>538</v>
      </c>
      <c r="C147" s="190" t="s">
        <v>228</v>
      </c>
      <c r="D147" s="176" t="s">
        <v>77</v>
      </c>
      <c r="E147" s="189" t="s">
        <v>234</v>
      </c>
      <c r="F147" s="190" t="s">
        <v>121</v>
      </c>
      <c r="G147" s="231"/>
      <c r="H147" s="231"/>
      <c r="I147" s="232"/>
    </row>
    <row r="148" spans="1:9" ht="54" customHeight="1">
      <c r="A148" s="165" t="s">
        <v>207</v>
      </c>
      <c r="B148" s="166">
        <v>538</v>
      </c>
      <c r="C148" s="194" t="s">
        <v>195</v>
      </c>
      <c r="D148" s="194" t="s">
        <v>77</v>
      </c>
      <c r="E148" s="172" t="s">
        <v>208</v>
      </c>
      <c r="F148" s="176" t="s">
        <v>80</v>
      </c>
      <c r="G148" s="231">
        <f>G149</f>
        <v>5.9</v>
      </c>
      <c r="H148" s="231">
        <f>H149</f>
        <v>5.9</v>
      </c>
      <c r="I148" s="256"/>
    </row>
    <row r="149" spans="1:9" ht="56.45" customHeight="1">
      <c r="A149" s="193" t="s">
        <v>141</v>
      </c>
      <c r="B149" s="166">
        <v>538</v>
      </c>
      <c r="C149" s="194" t="s">
        <v>195</v>
      </c>
      <c r="D149" s="194" t="s">
        <v>77</v>
      </c>
      <c r="E149" s="172" t="s">
        <v>208</v>
      </c>
      <c r="F149" s="172">
        <v>851</v>
      </c>
      <c r="G149" s="231">
        <v>5.9</v>
      </c>
      <c r="H149" s="231">
        <v>5.9</v>
      </c>
      <c r="I149" s="256"/>
    </row>
    <row r="150" spans="1:9" ht="39.75" hidden="1" customHeight="1">
      <c r="A150" s="164" t="s">
        <v>227</v>
      </c>
      <c r="B150" s="166">
        <v>538</v>
      </c>
      <c r="C150" s="200" t="s">
        <v>228</v>
      </c>
      <c r="D150" s="200" t="s">
        <v>78</v>
      </c>
      <c r="E150" s="181" t="s">
        <v>79</v>
      </c>
      <c r="F150" s="200" t="s">
        <v>80</v>
      </c>
      <c r="G150" s="235"/>
      <c r="H150" s="235">
        <f>H152</f>
        <v>0</v>
      </c>
      <c r="I150" s="255"/>
    </row>
    <row r="151" spans="1:9" ht="16.5" hidden="1">
      <c r="A151" s="193" t="s">
        <v>229</v>
      </c>
      <c r="B151" s="166">
        <v>538</v>
      </c>
      <c r="C151" s="176" t="s">
        <v>228</v>
      </c>
      <c r="D151" s="176" t="s">
        <v>77</v>
      </c>
      <c r="E151" s="172" t="s">
        <v>79</v>
      </c>
      <c r="F151" s="176" t="s">
        <v>80</v>
      </c>
      <c r="G151" s="231"/>
      <c r="H151" s="231">
        <f>H152</f>
        <v>0</v>
      </c>
      <c r="I151" s="256"/>
    </row>
    <row r="152" spans="1:9" ht="16.5" hidden="1">
      <c r="A152" s="195" t="s">
        <v>230</v>
      </c>
      <c r="B152" s="166">
        <v>538</v>
      </c>
      <c r="C152" s="190" t="s">
        <v>228</v>
      </c>
      <c r="D152" s="176" t="s">
        <v>77</v>
      </c>
      <c r="E152" s="189" t="s">
        <v>107</v>
      </c>
      <c r="F152" s="176" t="s">
        <v>80</v>
      </c>
      <c r="G152" s="231"/>
      <c r="H152" s="231">
        <f>H153</f>
        <v>0</v>
      </c>
      <c r="I152" s="256"/>
    </row>
    <row r="153" spans="1:9" ht="31.5" hidden="1">
      <c r="A153" s="195" t="s">
        <v>231</v>
      </c>
      <c r="B153" s="166">
        <v>538</v>
      </c>
      <c r="C153" s="190" t="s">
        <v>228</v>
      </c>
      <c r="D153" s="176" t="s">
        <v>77</v>
      </c>
      <c r="E153" s="189" t="s">
        <v>232</v>
      </c>
      <c r="F153" s="176" t="s">
        <v>80</v>
      </c>
      <c r="G153" s="231"/>
      <c r="H153" s="231">
        <f>H154</f>
        <v>0</v>
      </c>
      <c r="I153" s="256"/>
    </row>
    <row r="154" spans="1:9" ht="16.5" hidden="1">
      <c r="A154" s="195" t="s">
        <v>233</v>
      </c>
      <c r="B154" s="166">
        <v>538</v>
      </c>
      <c r="C154" s="190" t="s">
        <v>228</v>
      </c>
      <c r="D154" s="176" t="s">
        <v>77</v>
      </c>
      <c r="E154" s="196" t="s">
        <v>234</v>
      </c>
      <c r="F154" s="176" t="s">
        <v>80</v>
      </c>
      <c r="G154" s="231"/>
      <c r="H154" s="231">
        <f>H155</f>
        <v>0</v>
      </c>
      <c r="I154" s="256"/>
    </row>
    <row r="155" spans="1:9" ht="31.5" hidden="1">
      <c r="A155" s="195" t="s">
        <v>141</v>
      </c>
      <c r="B155" s="166">
        <v>538</v>
      </c>
      <c r="C155" s="190" t="s">
        <v>228</v>
      </c>
      <c r="D155" s="176" t="s">
        <v>77</v>
      </c>
      <c r="E155" s="189" t="s">
        <v>234</v>
      </c>
      <c r="F155" s="189">
        <v>244</v>
      </c>
      <c r="G155" s="242"/>
      <c r="H155" s="242"/>
      <c r="I155" s="263"/>
    </row>
    <row r="156" spans="1:9" ht="41.25" customHeight="1">
      <c r="A156" s="197" t="s">
        <v>209</v>
      </c>
      <c r="B156" s="162">
        <v>538</v>
      </c>
      <c r="C156" s="187">
        <v>10</v>
      </c>
      <c r="D156" s="200" t="s">
        <v>78</v>
      </c>
      <c r="E156" s="186" t="s">
        <v>79</v>
      </c>
      <c r="F156" s="186" t="s">
        <v>80</v>
      </c>
      <c r="G156" s="240">
        <f>G157+G162</f>
        <v>460.2</v>
      </c>
      <c r="H156" s="240">
        <f>H157+H162</f>
        <v>460.2</v>
      </c>
      <c r="I156" s="263"/>
    </row>
    <row r="157" spans="1:9" ht="47.25" customHeight="1">
      <c r="A157" s="197" t="s">
        <v>210</v>
      </c>
      <c r="B157" s="162">
        <v>538</v>
      </c>
      <c r="C157" s="187">
        <v>10</v>
      </c>
      <c r="D157" s="200" t="s">
        <v>77</v>
      </c>
      <c r="E157" s="186" t="s">
        <v>79</v>
      </c>
      <c r="F157" s="186" t="s">
        <v>80</v>
      </c>
      <c r="G157" s="240">
        <f t="shared" ref="G157:H160" si="6">G158</f>
        <v>460.2</v>
      </c>
      <c r="H157" s="240">
        <f t="shared" si="6"/>
        <v>460.2</v>
      </c>
      <c r="I157" s="263"/>
    </row>
    <row r="158" spans="1:9" ht="41.25" customHeight="1">
      <c r="A158" s="195" t="s">
        <v>136</v>
      </c>
      <c r="B158" s="166">
        <v>538</v>
      </c>
      <c r="C158" s="190">
        <v>10</v>
      </c>
      <c r="D158" s="176" t="s">
        <v>77</v>
      </c>
      <c r="E158" s="189" t="s">
        <v>137</v>
      </c>
      <c r="F158" s="189" t="s">
        <v>80</v>
      </c>
      <c r="G158" s="242">
        <f t="shared" si="6"/>
        <v>460.2</v>
      </c>
      <c r="H158" s="242">
        <f t="shared" si="6"/>
        <v>460.2</v>
      </c>
      <c r="I158" s="263"/>
    </row>
    <row r="159" spans="1:9" ht="40.5" customHeight="1">
      <c r="A159" s="195" t="s">
        <v>157</v>
      </c>
      <c r="B159" s="166">
        <v>538</v>
      </c>
      <c r="C159" s="190">
        <v>10</v>
      </c>
      <c r="D159" s="176" t="s">
        <v>77</v>
      </c>
      <c r="E159" s="189" t="s">
        <v>107</v>
      </c>
      <c r="F159" s="189" t="s">
        <v>80</v>
      </c>
      <c r="G159" s="242">
        <f t="shared" si="6"/>
        <v>460.2</v>
      </c>
      <c r="H159" s="242">
        <f t="shared" si="6"/>
        <v>460.2</v>
      </c>
      <c r="I159" s="263"/>
    </row>
    <row r="160" spans="1:9" ht="40.5" customHeight="1">
      <c r="A160" s="195" t="s">
        <v>211</v>
      </c>
      <c r="B160" s="166">
        <v>538</v>
      </c>
      <c r="C160" s="190">
        <v>10</v>
      </c>
      <c r="D160" s="176" t="s">
        <v>77</v>
      </c>
      <c r="E160" s="189" t="s">
        <v>212</v>
      </c>
      <c r="F160" s="189" t="s">
        <v>80</v>
      </c>
      <c r="G160" s="242">
        <f t="shared" si="6"/>
        <v>460.2</v>
      </c>
      <c r="H160" s="242">
        <f t="shared" si="6"/>
        <v>460.2</v>
      </c>
      <c r="I160" s="263"/>
    </row>
    <row r="161" spans="1:9" ht="38.25" customHeight="1">
      <c r="A161" s="195" t="s">
        <v>213</v>
      </c>
      <c r="B161" s="166">
        <v>538</v>
      </c>
      <c r="C161" s="190">
        <v>10</v>
      </c>
      <c r="D161" s="176" t="s">
        <v>77</v>
      </c>
      <c r="E161" s="189" t="s">
        <v>212</v>
      </c>
      <c r="F161" s="189">
        <v>312</v>
      </c>
      <c r="G161" s="242">
        <v>460.2</v>
      </c>
      <c r="H161" s="242">
        <v>460.2</v>
      </c>
      <c r="I161" s="263"/>
    </row>
    <row r="162" spans="1:9" ht="38.25" hidden="1" customHeight="1">
      <c r="A162" s="197" t="s">
        <v>214</v>
      </c>
      <c r="B162" s="162">
        <v>538</v>
      </c>
      <c r="C162" s="187" t="s">
        <v>215</v>
      </c>
      <c r="D162" s="200" t="s">
        <v>77</v>
      </c>
      <c r="E162" s="186" t="s">
        <v>123</v>
      </c>
      <c r="F162" s="186" t="s">
        <v>80</v>
      </c>
      <c r="G162" s="240">
        <f t="shared" ref="G162:H164" si="7">G163</f>
        <v>0</v>
      </c>
      <c r="H162" s="240">
        <f t="shared" si="7"/>
        <v>0</v>
      </c>
      <c r="I162" s="263"/>
    </row>
    <row r="163" spans="1:9" ht="50.25" hidden="1" customHeight="1">
      <c r="A163" s="195" t="s">
        <v>230</v>
      </c>
      <c r="B163" s="166">
        <v>538</v>
      </c>
      <c r="C163" s="190" t="s">
        <v>215</v>
      </c>
      <c r="D163" s="176" t="s">
        <v>77</v>
      </c>
      <c r="E163" s="189" t="s">
        <v>137</v>
      </c>
      <c r="F163" s="189" t="s">
        <v>80</v>
      </c>
      <c r="G163" s="242">
        <f t="shared" si="7"/>
        <v>0</v>
      </c>
      <c r="H163" s="242">
        <f t="shared" si="7"/>
        <v>0</v>
      </c>
      <c r="I163" s="263"/>
    </row>
    <row r="164" spans="1:9" ht="54" hidden="1" customHeight="1">
      <c r="A164" s="195" t="s">
        <v>251</v>
      </c>
      <c r="B164" s="166">
        <v>538</v>
      </c>
      <c r="C164" s="190" t="s">
        <v>215</v>
      </c>
      <c r="D164" s="176" t="s">
        <v>77</v>
      </c>
      <c r="E164" s="189" t="s">
        <v>107</v>
      </c>
      <c r="F164" s="189" t="s">
        <v>80</v>
      </c>
      <c r="G164" s="242">
        <f t="shared" si="7"/>
        <v>0</v>
      </c>
      <c r="H164" s="242">
        <f t="shared" si="7"/>
        <v>0</v>
      </c>
      <c r="I164" s="263"/>
    </row>
    <row r="165" spans="1:9" ht="69.75" hidden="1" customHeight="1">
      <c r="A165" s="195" t="s">
        <v>213</v>
      </c>
      <c r="B165" s="166">
        <v>538</v>
      </c>
      <c r="C165" s="190" t="s">
        <v>215</v>
      </c>
      <c r="D165" s="176" t="s">
        <v>77</v>
      </c>
      <c r="E165" s="189" t="s">
        <v>218</v>
      </c>
      <c r="F165" s="189" t="s">
        <v>219</v>
      </c>
      <c r="G165" s="242">
        <v>0</v>
      </c>
      <c r="H165" s="242">
        <v>0</v>
      </c>
      <c r="I165" s="263"/>
    </row>
    <row r="166" spans="1:9" ht="47.25">
      <c r="A166" s="261" t="s">
        <v>220</v>
      </c>
      <c r="B166" s="162">
        <v>538</v>
      </c>
      <c r="C166" s="264">
        <v>14</v>
      </c>
      <c r="D166" s="265" t="s">
        <v>78</v>
      </c>
      <c r="E166" s="264" t="s">
        <v>79</v>
      </c>
      <c r="F166" s="200" t="s">
        <v>80</v>
      </c>
      <c r="G166" s="266">
        <f t="shared" ref="G166:H170" si="8">G167</f>
        <v>289.2</v>
      </c>
      <c r="H166" s="266">
        <f t="shared" si="8"/>
        <v>289.2</v>
      </c>
      <c r="I166" s="267"/>
    </row>
    <row r="167" spans="1:9" ht="16.5">
      <c r="A167" s="139" t="s">
        <v>222</v>
      </c>
      <c r="B167" s="166">
        <v>538</v>
      </c>
      <c r="C167" s="268">
        <v>14</v>
      </c>
      <c r="D167" s="269" t="s">
        <v>125</v>
      </c>
      <c r="E167" s="268" t="s">
        <v>79</v>
      </c>
      <c r="F167" s="176" t="s">
        <v>80</v>
      </c>
      <c r="G167" s="270">
        <f t="shared" si="8"/>
        <v>289.2</v>
      </c>
      <c r="H167" s="270">
        <f t="shared" si="8"/>
        <v>289.2</v>
      </c>
      <c r="I167" s="267"/>
    </row>
    <row r="168" spans="1:9" ht="16.5">
      <c r="A168" s="139" t="s">
        <v>223</v>
      </c>
      <c r="B168" s="166">
        <v>538</v>
      </c>
      <c r="C168" s="268">
        <v>14</v>
      </c>
      <c r="D168" s="269" t="s">
        <v>125</v>
      </c>
      <c r="E168" s="268" t="s">
        <v>137</v>
      </c>
      <c r="F168" s="176" t="s">
        <v>80</v>
      </c>
      <c r="G168" s="270">
        <f t="shared" si="8"/>
        <v>289.2</v>
      </c>
      <c r="H168" s="270">
        <f t="shared" si="8"/>
        <v>289.2</v>
      </c>
      <c r="I168" s="267"/>
    </row>
    <row r="169" spans="1:9" ht="16.5">
      <c r="A169" s="139" t="s">
        <v>157</v>
      </c>
      <c r="B169" s="166">
        <v>538</v>
      </c>
      <c r="C169" s="268">
        <v>14</v>
      </c>
      <c r="D169" s="269" t="s">
        <v>125</v>
      </c>
      <c r="E169" s="268" t="s">
        <v>107</v>
      </c>
      <c r="F169" s="176" t="s">
        <v>80</v>
      </c>
      <c r="G169" s="270">
        <f t="shared" si="8"/>
        <v>289.2</v>
      </c>
      <c r="H169" s="270">
        <f t="shared" si="8"/>
        <v>289.2</v>
      </c>
      <c r="I169" s="267"/>
    </row>
    <row r="170" spans="1:9" ht="78.75">
      <c r="A170" s="139" t="s">
        <v>224</v>
      </c>
      <c r="B170" s="166">
        <v>538</v>
      </c>
      <c r="C170" s="268">
        <v>14</v>
      </c>
      <c r="D170" s="269" t="s">
        <v>125</v>
      </c>
      <c r="E170" s="268" t="s">
        <v>225</v>
      </c>
      <c r="F170" s="176" t="s">
        <v>80</v>
      </c>
      <c r="G170" s="270">
        <f t="shared" si="8"/>
        <v>289.2</v>
      </c>
      <c r="H170" s="270">
        <f t="shared" si="8"/>
        <v>289.2</v>
      </c>
      <c r="I170" s="267"/>
    </row>
    <row r="171" spans="1:9" ht="16.5">
      <c r="A171" s="139" t="s">
        <v>226</v>
      </c>
      <c r="B171" s="166">
        <v>538</v>
      </c>
      <c r="C171" s="268">
        <v>14</v>
      </c>
      <c r="D171" s="269" t="s">
        <v>125</v>
      </c>
      <c r="E171" s="268" t="s">
        <v>225</v>
      </c>
      <c r="F171" s="268">
        <v>540</v>
      </c>
      <c r="G171" s="270">
        <v>289.2</v>
      </c>
      <c r="H171" s="270">
        <v>289.2</v>
      </c>
      <c r="I171" s="267"/>
    </row>
    <row r="172" spans="1:9">
      <c r="A172" s="151" t="s">
        <v>262</v>
      </c>
      <c r="B172" s="271" t="s">
        <v>80</v>
      </c>
      <c r="C172" s="271" t="s">
        <v>78</v>
      </c>
      <c r="D172" s="152" t="s">
        <v>78</v>
      </c>
      <c r="E172" s="152" t="s">
        <v>253</v>
      </c>
      <c r="F172" s="152" t="s">
        <v>80</v>
      </c>
      <c r="G172" s="153">
        <v>89.3</v>
      </c>
      <c r="H172" s="153">
        <v>180.6</v>
      </c>
      <c r="I172" s="267"/>
    </row>
  </sheetData>
  <autoFilter ref="A5:I5"/>
  <mergeCells count="3">
    <mergeCell ref="E1:H1"/>
    <mergeCell ref="A2:H2"/>
    <mergeCell ref="G3:H3"/>
  </mergeCells>
  <pageMargins left="0.23622047244094491" right="3.937007874015748E-2" top="0.55118110236220474" bottom="0.55118110236220474" header="0.31496062992125984" footer="0.31496062992125984"/>
  <pageSetup paperSize="9" scale="53" firstPageNumber="223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28</vt:i4>
      </vt:variant>
      <vt:variant>
        <vt:lpstr>Именованные диапазоны</vt:lpstr>
      </vt:variant>
      <vt:variant>
        <vt:i4>4</vt:i4>
      </vt:variant>
    </vt:vector>
  </HeadingPairs>
  <TitlesOfParts>
    <vt:vector size="32" baseType="lpstr">
      <vt:lpstr>прил 1.</vt:lpstr>
      <vt:lpstr>прил.2</vt:lpstr>
      <vt:lpstr>прил.3</vt:lpstr>
      <vt:lpstr>прил 4.  (2)</vt:lpstr>
      <vt:lpstr>прил 5.</vt:lpstr>
      <vt:lpstr>прил.6</vt:lpstr>
      <vt:lpstr>прил.7</vt:lpstr>
      <vt:lpstr>прил.8</vt:lpstr>
      <vt:lpstr>прил.9</vt:lpstr>
      <vt:lpstr>прил.10</vt:lpstr>
      <vt:lpstr>прил.11</vt:lpstr>
      <vt:lpstr>прил 12. </vt:lpstr>
      <vt:lpstr>прил 13.</vt:lpstr>
      <vt:lpstr>прил.14</vt:lpstr>
      <vt:lpstr>прил12</vt:lpstr>
      <vt:lpstr>прил 15.</vt:lpstr>
      <vt:lpstr>прил13</vt:lpstr>
      <vt:lpstr>прил.16</vt:lpstr>
      <vt:lpstr>прил14</vt:lpstr>
      <vt:lpstr>прил.17</vt:lpstr>
      <vt:lpstr>прил 4. </vt:lpstr>
      <vt:lpstr>прил15</vt:lpstr>
      <vt:lpstr>прил16</vt:lpstr>
      <vt:lpstr>прил17</vt:lpstr>
      <vt:lpstr>прил18</vt:lpstr>
      <vt:lpstr>прил19</vt:lpstr>
      <vt:lpstr>Лист2</vt:lpstr>
      <vt:lpstr>Лист3</vt:lpstr>
      <vt:lpstr>прил.6!Заголовки_для_печати</vt:lpstr>
      <vt:lpstr>прил.7!Заголовки_для_печати</vt:lpstr>
      <vt:lpstr>прил.8!Заголовки_для_печати</vt:lpstr>
      <vt:lpstr>прил.9!Заголовки_для_печати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Яна</cp:lastModifiedBy>
  <cp:lastPrinted>2020-04-10T08:24:37Z</cp:lastPrinted>
  <dcterms:created xsi:type="dcterms:W3CDTF">2017-03-29T09:41:28Z</dcterms:created>
  <dcterms:modified xsi:type="dcterms:W3CDTF">2020-04-10T08:40:09Z</dcterms:modified>
</cp:coreProperties>
</file>