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0" activeTab="26"/>
  </bookViews>
  <sheets>
    <sheet name="прил 1." sheetId="1" r:id="rId1"/>
    <sheet name="прил.2" sheetId="2" r:id="rId2"/>
    <sheet name="прил.3" sheetId="3" r:id="rId3"/>
    <sheet name="прил 4.  (2)" sheetId="4" r:id="rId4"/>
    <sheet name="прил 5.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прил 12. " sheetId="12" state="hidden" r:id="rId12"/>
    <sheet name="прил 13." sheetId="13" state="hidden" r:id="rId13"/>
    <sheet name="прил.14" sheetId="14" state="hidden" r:id="rId14"/>
    <sheet name="прил12" sheetId="15" r:id="rId15"/>
    <sheet name="прил 15." sheetId="16" state="hidden" r:id="rId16"/>
    <sheet name="прил13" sheetId="17" r:id="rId17"/>
    <sheet name="прил.16" sheetId="18" state="hidden" r:id="rId18"/>
    <sheet name="прил14" sheetId="19" r:id="rId19"/>
    <sheet name="прил.17" sheetId="20" state="hidden" r:id="rId20"/>
    <sheet name="прил 4. " sheetId="21" state="hidden" r:id="rId21"/>
    <sheet name="прил15" sheetId="22" r:id="rId22"/>
    <sheet name="прил16" sheetId="23" r:id="rId23"/>
    <sheet name="прил17" sheetId="24" r:id="rId24"/>
    <sheet name="прил18" sheetId="25" r:id="rId25"/>
    <sheet name="прил19" sheetId="26" r:id="rId26"/>
    <sheet name="Лист1" sheetId="27" r:id="rId27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24" l="1"/>
  <c r="C11" i="24"/>
  <c r="D8" i="24"/>
  <c r="C8" i="24"/>
  <c r="C11" i="23"/>
  <c r="C8" i="23"/>
  <c r="D14" i="22"/>
  <c r="C14" i="22"/>
  <c r="D10" i="22"/>
  <c r="C10" i="22"/>
  <c r="C11" i="19"/>
  <c r="C8" i="19"/>
  <c r="D25" i="17"/>
  <c r="C25" i="17"/>
  <c r="D24" i="17"/>
  <c r="C24" i="17"/>
  <c r="D23" i="17"/>
  <c r="C23" i="17"/>
  <c r="D17" i="17"/>
  <c r="C17" i="17"/>
  <c r="D15" i="17"/>
  <c r="C15" i="17"/>
  <c r="D13" i="17"/>
  <c r="C13" i="17"/>
  <c r="D12" i="17"/>
  <c r="C12" i="17"/>
  <c r="D11" i="17"/>
  <c r="C11" i="17"/>
  <c r="D9" i="17"/>
  <c r="C9" i="17"/>
  <c r="C6" i="17" s="1"/>
  <c r="C5" i="17" s="1"/>
  <c r="C7" i="17"/>
  <c r="D6" i="17"/>
  <c r="D5" i="17"/>
  <c r="D14" i="16"/>
  <c r="C14" i="16"/>
  <c r="D10" i="16"/>
  <c r="C10" i="16"/>
  <c r="C26" i="15"/>
  <c r="C25" i="15" s="1"/>
  <c r="C24" i="15" s="1"/>
  <c r="C18" i="15"/>
  <c r="C16" i="15"/>
  <c r="C14" i="15"/>
  <c r="C13" i="15" s="1"/>
  <c r="C12" i="15"/>
  <c r="C10" i="15"/>
  <c r="C9" i="15"/>
  <c r="C7" i="15"/>
  <c r="C6" i="15"/>
  <c r="C5" i="15" s="1"/>
  <c r="C14" i="14"/>
  <c r="C10" i="14"/>
  <c r="D15" i="13"/>
  <c r="C15" i="13"/>
  <c r="D14" i="13"/>
  <c r="C14" i="13"/>
  <c r="D13" i="13"/>
  <c r="C13" i="13"/>
  <c r="D11" i="13"/>
  <c r="C11" i="13"/>
  <c r="D10" i="13"/>
  <c r="C10" i="13"/>
  <c r="D9" i="13"/>
  <c r="C9" i="13"/>
  <c r="D8" i="13"/>
  <c r="C8" i="13"/>
  <c r="D7" i="13"/>
  <c r="C7" i="13"/>
  <c r="C14" i="12"/>
  <c r="C13" i="12" s="1"/>
  <c r="C12" i="12" s="1"/>
  <c r="C10" i="12"/>
  <c r="C9" i="12" s="1"/>
  <c r="C8" i="12" s="1"/>
  <c r="I243" i="11"/>
  <c r="H243" i="11"/>
  <c r="I242" i="11"/>
  <c r="H242" i="11"/>
  <c r="I241" i="11"/>
  <c r="H241" i="11"/>
  <c r="I240" i="11"/>
  <c r="H240" i="11"/>
  <c r="I238" i="11"/>
  <c r="H238" i="11"/>
  <c r="I237" i="11"/>
  <c r="H237" i="11"/>
  <c r="I236" i="11"/>
  <c r="H236" i="11"/>
  <c r="I228" i="11"/>
  <c r="I227" i="11" s="1"/>
  <c r="I226" i="11" s="1"/>
  <c r="I222" i="11"/>
  <c r="H222" i="11"/>
  <c r="I220" i="11"/>
  <c r="H220" i="11"/>
  <c r="I219" i="11"/>
  <c r="H219" i="11"/>
  <c r="I218" i="11"/>
  <c r="H218" i="11"/>
  <c r="I217" i="11"/>
  <c r="H217" i="11"/>
  <c r="I216" i="11"/>
  <c r="H216" i="11"/>
  <c r="I214" i="11"/>
  <c r="H214" i="11"/>
  <c r="I213" i="11"/>
  <c r="H213" i="11"/>
  <c r="I212" i="11"/>
  <c r="H212" i="11"/>
  <c r="I211" i="11"/>
  <c r="H211" i="11"/>
  <c r="I210" i="11"/>
  <c r="H210" i="11"/>
  <c r="I207" i="11"/>
  <c r="H207" i="11"/>
  <c r="I204" i="11"/>
  <c r="H204" i="11"/>
  <c r="I203" i="11"/>
  <c r="H203" i="11"/>
  <c r="I202" i="11"/>
  <c r="H202" i="11"/>
  <c r="I201" i="11"/>
  <c r="H201" i="11"/>
  <c r="I200" i="11"/>
  <c r="H200" i="11"/>
  <c r="I199" i="11"/>
  <c r="H199" i="11"/>
  <c r="I197" i="11"/>
  <c r="H197" i="11"/>
  <c r="I195" i="11"/>
  <c r="H195" i="11"/>
  <c r="I193" i="11"/>
  <c r="H193" i="11"/>
  <c r="I191" i="11"/>
  <c r="H191" i="11"/>
  <c r="I189" i="11"/>
  <c r="H189" i="11"/>
  <c r="I187" i="11"/>
  <c r="H187" i="11"/>
  <c r="I184" i="11"/>
  <c r="H184" i="11"/>
  <c r="I183" i="11"/>
  <c r="H183" i="11"/>
  <c r="I181" i="11"/>
  <c r="I180" i="11" s="1"/>
  <c r="I179" i="11" s="1"/>
  <c r="I174" i="11" s="1"/>
  <c r="I173" i="11" s="1"/>
  <c r="I159" i="11" s="1"/>
  <c r="I177" i="11"/>
  <c r="H177" i="11"/>
  <c r="I176" i="11"/>
  <c r="H176" i="11"/>
  <c r="I175" i="11"/>
  <c r="H175" i="11"/>
  <c r="H174" i="11"/>
  <c r="H173" i="11"/>
  <c r="I171" i="11"/>
  <c r="H171" i="11"/>
  <c r="I170" i="11"/>
  <c r="H170" i="11"/>
  <c r="I169" i="11"/>
  <c r="H169" i="11"/>
  <c r="I168" i="11"/>
  <c r="H168" i="11"/>
  <c r="I167" i="11"/>
  <c r="H167" i="11"/>
  <c r="I164" i="11"/>
  <c r="I163" i="11" s="1"/>
  <c r="I162" i="11" s="1"/>
  <c r="I161" i="11" s="1"/>
  <c r="I160" i="11" s="1"/>
  <c r="H159" i="11"/>
  <c r="I157" i="11"/>
  <c r="H157" i="11"/>
  <c r="I156" i="11"/>
  <c r="H156" i="11"/>
  <c r="I154" i="11"/>
  <c r="H154" i="11"/>
  <c r="I152" i="11"/>
  <c r="H152" i="11"/>
  <c r="I148" i="11"/>
  <c r="H148" i="11"/>
  <c r="I147" i="11"/>
  <c r="H147" i="11"/>
  <c r="I146" i="11"/>
  <c r="H146" i="11"/>
  <c r="I145" i="11"/>
  <c r="H145" i="11"/>
  <c r="I144" i="11"/>
  <c r="H144" i="11"/>
  <c r="I143" i="11"/>
  <c r="H143" i="11"/>
  <c r="I140" i="11"/>
  <c r="I139" i="11" s="1"/>
  <c r="I138" i="11" s="1"/>
  <c r="I137" i="11" s="1"/>
  <c r="I126" i="11" s="1"/>
  <c r="I135" i="11"/>
  <c r="H135" i="11"/>
  <c r="I133" i="11"/>
  <c r="H133" i="11"/>
  <c r="I131" i="11"/>
  <c r="H131" i="11"/>
  <c r="I130" i="11"/>
  <c r="H130" i="11"/>
  <c r="I129" i="11"/>
  <c r="H129" i="11"/>
  <c r="I128" i="11"/>
  <c r="H128" i="11"/>
  <c r="I127" i="11"/>
  <c r="H127" i="11"/>
  <c r="H126" i="11"/>
  <c r="I125" i="11"/>
  <c r="H125" i="11"/>
  <c r="I124" i="11"/>
  <c r="H124" i="11"/>
  <c r="I123" i="11"/>
  <c r="H123" i="11"/>
  <c r="I122" i="11"/>
  <c r="H122" i="11"/>
  <c r="I121" i="11"/>
  <c r="I120" i="11"/>
  <c r="I119" i="11"/>
  <c r="I118" i="11"/>
  <c r="I73" i="11"/>
  <c r="I71" i="11"/>
  <c r="I70" i="11"/>
  <c r="I67" i="11"/>
  <c r="I66" i="11" s="1"/>
  <c r="H66" i="11"/>
  <c r="I54" i="11"/>
  <c r="I52" i="11"/>
  <c r="I51" i="11"/>
  <c r="H51" i="11"/>
  <c r="I48" i="11"/>
  <c r="H48" i="11"/>
  <c r="H43" i="11" s="1"/>
  <c r="H42" i="11" s="1"/>
  <c r="H41" i="11" s="1"/>
  <c r="H40" i="11" s="1"/>
  <c r="I46" i="11"/>
  <c r="I45" i="11"/>
  <c r="I44" i="11" s="1"/>
  <c r="I43" i="11"/>
  <c r="I42" i="11" s="1"/>
  <c r="I41" i="11" s="1"/>
  <c r="I40" i="11" s="1"/>
  <c r="I34" i="11"/>
  <c r="I33" i="11"/>
  <c r="I32" i="11" s="1"/>
  <c r="I31" i="11"/>
  <c r="I30" i="11" s="1"/>
  <c r="G29" i="11"/>
  <c r="I27" i="11"/>
  <c r="I26" i="11" s="1"/>
  <c r="I25" i="11" s="1"/>
  <c r="I22" i="11"/>
  <c r="I21" i="11"/>
  <c r="G212" i="10"/>
  <c r="G211" i="10"/>
  <c r="G210" i="10" s="1"/>
  <c r="G209" i="10" s="1"/>
  <c r="G208" i="10" s="1"/>
  <c r="G202" i="10"/>
  <c r="G201" i="10" s="1"/>
  <c r="G200" i="10" s="1"/>
  <c r="G199" i="10" s="1"/>
  <c r="G198" i="10" s="1"/>
  <c r="G196" i="10"/>
  <c r="G195" i="10"/>
  <c r="G194" i="10" s="1"/>
  <c r="G193" i="10" s="1"/>
  <c r="G191" i="10"/>
  <c r="G190" i="10"/>
  <c r="G189" i="10" s="1"/>
  <c r="G188" i="10" s="1"/>
  <c r="G187" i="10" s="1"/>
  <c r="G185" i="10"/>
  <c r="G183" i="10"/>
  <c r="G182" i="10"/>
  <c r="G181" i="10" s="1"/>
  <c r="G180" i="10" s="1"/>
  <c r="G179" i="10" s="1"/>
  <c r="G177" i="10"/>
  <c r="G176" i="10" s="1"/>
  <c r="G175" i="10" s="1"/>
  <c r="G174" i="10" s="1"/>
  <c r="G173" i="10" s="1"/>
  <c r="G170" i="10"/>
  <c r="G167" i="10"/>
  <c r="G166" i="10"/>
  <c r="G165" i="10"/>
  <c r="G164" i="10" s="1"/>
  <c r="G163" i="10" s="1"/>
  <c r="G162" i="10" s="1"/>
  <c r="G160" i="10"/>
  <c r="G158" i="10"/>
  <c r="G156" i="10"/>
  <c r="G153" i="10" s="1"/>
  <c r="G152" i="10" s="1"/>
  <c r="G149" i="10"/>
  <c r="G148" i="10"/>
  <c r="G146" i="10"/>
  <c r="G145" i="10"/>
  <c r="G144" i="10" s="1"/>
  <c r="G143" i="10"/>
  <c r="G142" i="10" s="1"/>
  <c r="G138" i="10"/>
  <c r="G137" i="10" s="1"/>
  <c r="G136" i="10" s="1"/>
  <c r="G135" i="10" s="1"/>
  <c r="G132" i="10"/>
  <c r="G131" i="10"/>
  <c r="G129" i="10"/>
  <c r="G127" i="10"/>
  <c r="G125" i="10"/>
  <c r="G123" i="10"/>
  <c r="G121" i="10"/>
  <c r="G119" i="10"/>
  <c r="G118" i="10" s="1"/>
  <c r="G117" i="10" s="1"/>
  <c r="G110" i="10"/>
  <c r="G109" i="10" s="1"/>
  <c r="G108" i="10" s="1"/>
  <c r="G107" i="10" s="1"/>
  <c r="G106" i="10" s="1"/>
  <c r="G105" i="10" s="1"/>
  <c r="G103" i="10"/>
  <c r="G102" i="10" s="1"/>
  <c r="G101" i="10" s="1"/>
  <c r="G100" i="10" s="1"/>
  <c r="G99" i="10" s="1"/>
  <c r="G97" i="10"/>
  <c r="G96" i="10"/>
  <c r="G95" i="10" s="1"/>
  <c r="G94" i="10" s="1"/>
  <c r="G93" i="10" s="1"/>
  <c r="G91" i="10"/>
  <c r="G90" i="10" s="1"/>
  <c r="G86" i="10"/>
  <c r="G83" i="10"/>
  <c r="G82" i="10"/>
  <c r="G81" i="10" s="1"/>
  <c r="G80" i="10" s="1"/>
  <c r="G79" i="10" s="1"/>
  <c r="G76" i="10"/>
  <c r="G75" i="10"/>
  <c r="G74" i="10"/>
  <c r="G73" i="10" s="1"/>
  <c r="G72" i="10" s="1"/>
  <c r="G69" i="10"/>
  <c r="G67" i="10"/>
  <c r="G63" i="10"/>
  <c r="G62" i="10" s="1"/>
  <c r="G61" i="10" s="1"/>
  <c r="G60" i="10" s="1"/>
  <c r="G59" i="10" s="1"/>
  <c r="G57" i="10"/>
  <c r="G55" i="10"/>
  <c r="G53" i="10"/>
  <c r="G51" i="10"/>
  <c r="G42" i="10"/>
  <c r="G41" i="10"/>
  <c r="G40" i="10" s="1"/>
  <c r="G38" i="10"/>
  <c r="G37" i="10" s="1"/>
  <c r="G36" i="10" s="1"/>
  <c r="G31" i="10"/>
  <c r="G30" i="10"/>
  <c r="G29" i="10" s="1"/>
  <c r="G28" i="10" s="1"/>
  <c r="G27" i="10" s="1"/>
  <c r="G24" i="10"/>
  <c r="G23" i="10"/>
  <c r="G22" i="10" s="1"/>
  <c r="G18" i="10"/>
  <c r="G17" i="10" s="1"/>
  <c r="G12" i="10" s="1"/>
  <c r="G11" i="10" s="1"/>
  <c r="G10" i="10" s="1"/>
  <c r="G14" i="10"/>
  <c r="G13" i="10"/>
  <c r="H197" i="9"/>
  <c r="I245" i="11" s="1"/>
  <c r="G197" i="9"/>
  <c r="H245" i="11" s="1"/>
  <c r="H195" i="9"/>
  <c r="G195" i="9"/>
  <c r="H194" i="9"/>
  <c r="G194" i="9"/>
  <c r="H193" i="9"/>
  <c r="G193" i="9"/>
  <c r="H192" i="9"/>
  <c r="G192" i="9"/>
  <c r="H191" i="9"/>
  <c r="G191" i="9"/>
  <c r="H189" i="9"/>
  <c r="G189" i="9"/>
  <c r="H188" i="9"/>
  <c r="G188" i="9"/>
  <c r="H187" i="9"/>
  <c r="G187" i="9"/>
  <c r="H186" i="9"/>
  <c r="I235" i="11" s="1"/>
  <c r="I234" i="11" s="1"/>
  <c r="I233" i="11" s="1"/>
  <c r="I232" i="11" s="1"/>
  <c r="I231" i="11" s="1"/>
  <c r="I230" i="11" s="1"/>
  <c r="G186" i="9"/>
  <c r="H235" i="11" s="1"/>
  <c r="H234" i="11" s="1"/>
  <c r="H233" i="11" s="1"/>
  <c r="H232" i="11" s="1"/>
  <c r="H231" i="11" s="1"/>
  <c r="H230" i="11" s="1"/>
  <c r="H185" i="9"/>
  <c r="G185" i="9"/>
  <c r="H184" i="9"/>
  <c r="G184" i="9"/>
  <c r="H183" i="9"/>
  <c r="G183" i="9"/>
  <c r="H182" i="9"/>
  <c r="G182" i="9"/>
  <c r="H181" i="9"/>
  <c r="G181" i="9"/>
  <c r="H179" i="9"/>
  <c r="H178" i="9" s="1"/>
  <c r="H177" i="9" s="1"/>
  <c r="H144" i="9" s="1"/>
  <c r="H143" i="9" s="1"/>
  <c r="H142" i="9" s="1"/>
  <c r="H141" i="9" s="1"/>
  <c r="H175" i="9"/>
  <c r="H174" i="9"/>
  <c r="H173" i="9" s="1"/>
  <c r="H171" i="9"/>
  <c r="H170" i="9" s="1"/>
  <c r="H169" i="9" s="1"/>
  <c r="H165" i="9"/>
  <c r="I19" i="11" s="1"/>
  <c r="G165" i="9"/>
  <c r="H19" i="11" s="1"/>
  <c r="H164" i="9"/>
  <c r="G164" i="9"/>
  <c r="H162" i="9"/>
  <c r="G162" i="9"/>
  <c r="H161" i="9"/>
  <c r="G161" i="9"/>
  <c r="H160" i="9"/>
  <c r="G160" i="9"/>
  <c r="H159" i="9"/>
  <c r="G159" i="9"/>
  <c r="H158" i="9"/>
  <c r="G158" i="9"/>
  <c r="H156" i="9"/>
  <c r="G156" i="9"/>
  <c r="H155" i="9"/>
  <c r="G155" i="9"/>
  <c r="H154" i="9"/>
  <c r="G154" i="9"/>
  <c r="H153" i="9"/>
  <c r="G153" i="9"/>
  <c r="H152" i="9"/>
  <c r="G152" i="9"/>
  <c r="H149" i="9"/>
  <c r="G149" i="9"/>
  <c r="H148" i="9"/>
  <c r="I15" i="11" s="1"/>
  <c r="G148" i="9"/>
  <c r="H15" i="11" s="1"/>
  <c r="H147" i="9"/>
  <c r="I14" i="11" s="1"/>
  <c r="G147" i="9"/>
  <c r="H14" i="11" s="1"/>
  <c r="H146" i="9"/>
  <c r="G146" i="9"/>
  <c r="H145" i="9"/>
  <c r="G145" i="9"/>
  <c r="G144" i="9"/>
  <c r="G143" i="9"/>
  <c r="G142" i="9"/>
  <c r="G141" i="9"/>
  <c r="G140" i="9"/>
  <c r="H74" i="11" s="1"/>
  <c r="H73" i="11" s="1"/>
  <c r="H139" i="9"/>
  <c r="G139" i="9"/>
  <c r="G138" i="9"/>
  <c r="H72" i="11" s="1"/>
  <c r="H71" i="11" s="1"/>
  <c r="H70" i="11" s="1"/>
  <c r="H137" i="9"/>
  <c r="G137" i="9"/>
  <c r="H136" i="9"/>
  <c r="I65" i="11" s="1"/>
  <c r="I64" i="11" s="1"/>
  <c r="G136" i="9"/>
  <c r="H65" i="11" s="1"/>
  <c r="H64" i="11" s="1"/>
  <c r="H135" i="9"/>
  <c r="G135" i="9"/>
  <c r="H134" i="9"/>
  <c r="I63" i="11" s="1"/>
  <c r="I62" i="11" s="1"/>
  <c r="I61" i="11" s="1"/>
  <c r="I60" i="11" s="1"/>
  <c r="G134" i="9"/>
  <c r="H63" i="11" s="1"/>
  <c r="H62" i="11" s="1"/>
  <c r="H61" i="11" s="1"/>
  <c r="H60" i="11" s="1"/>
  <c r="H133" i="9"/>
  <c r="G133" i="9"/>
  <c r="G114" i="9" s="1"/>
  <c r="G113" i="9" s="1"/>
  <c r="G99" i="9" s="1"/>
  <c r="H131" i="9"/>
  <c r="G131" i="9"/>
  <c r="H129" i="9"/>
  <c r="G129" i="9"/>
  <c r="H127" i="9"/>
  <c r="G127" i="9"/>
  <c r="H124" i="9"/>
  <c r="G124" i="9"/>
  <c r="H123" i="9"/>
  <c r="G123" i="9"/>
  <c r="H121" i="9"/>
  <c r="H120" i="9"/>
  <c r="H119" i="9" s="1"/>
  <c r="H118" i="9"/>
  <c r="I59" i="11" s="1"/>
  <c r="I58" i="11" s="1"/>
  <c r="I57" i="11" s="1"/>
  <c r="I50" i="11" s="1"/>
  <c r="I37" i="11" s="1"/>
  <c r="I29" i="11" s="1"/>
  <c r="G118" i="9"/>
  <c r="H59" i="11" s="1"/>
  <c r="H58" i="11" s="1"/>
  <c r="H57" i="11" s="1"/>
  <c r="H50" i="11" s="1"/>
  <c r="H37" i="11" s="1"/>
  <c r="H29" i="11" s="1"/>
  <c r="H117" i="9"/>
  <c r="G117" i="9"/>
  <c r="H116" i="9"/>
  <c r="G116" i="9"/>
  <c r="H115" i="9"/>
  <c r="G115" i="9"/>
  <c r="H114" i="9"/>
  <c r="H113" i="9"/>
  <c r="H111" i="9"/>
  <c r="G111" i="9"/>
  <c r="H110" i="9"/>
  <c r="G110" i="9"/>
  <c r="H109" i="9"/>
  <c r="G109" i="9"/>
  <c r="H108" i="9"/>
  <c r="G108" i="9"/>
  <c r="H107" i="9"/>
  <c r="H99" i="9" s="1"/>
  <c r="H6" i="9" s="1"/>
  <c r="G107" i="9"/>
  <c r="H104" i="9"/>
  <c r="H103" i="9" s="1"/>
  <c r="H102" i="9" s="1"/>
  <c r="H101" i="9" s="1"/>
  <c r="H100" i="9" s="1"/>
  <c r="H98" i="9"/>
  <c r="G98" i="9"/>
  <c r="H121" i="11" s="1"/>
  <c r="H120" i="11" s="1"/>
  <c r="H119" i="11" s="1"/>
  <c r="H118" i="11" s="1"/>
  <c r="H97" i="9"/>
  <c r="G97" i="9"/>
  <c r="H96" i="9"/>
  <c r="G96" i="9"/>
  <c r="H95" i="9"/>
  <c r="G95" i="9"/>
  <c r="H92" i="9"/>
  <c r="G92" i="9"/>
  <c r="H91" i="9"/>
  <c r="G91" i="9"/>
  <c r="H89" i="9"/>
  <c r="G89" i="9"/>
  <c r="H88" i="9"/>
  <c r="G88" i="9"/>
  <c r="H86" i="9"/>
  <c r="G86" i="9"/>
  <c r="H84" i="9"/>
  <c r="G84" i="9"/>
  <c r="H80" i="9"/>
  <c r="G80" i="9"/>
  <c r="H79" i="9"/>
  <c r="G79" i="9"/>
  <c r="H78" i="9"/>
  <c r="G78" i="9"/>
  <c r="H77" i="9"/>
  <c r="G77" i="9"/>
  <c r="H76" i="9"/>
  <c r="G76" i="9"/>
  <c r="H75" i="9"/>
  <c r="G75" i="9"/>
  <c r="H74" i="9"/>
  <c r="I117" i="11" s="1"/>
  <c r="G74" i="9"/>
  <c r="H117" i="11" s="1"/>
  <c r="H72" i="9"/>
  <c r="H71" i="9"/>
  <c r="H70" i="9" s="1"/>
  <c r="H69" i="9" s="1"/>
  <c r="H58" i="9" s="1"/>
  <c r="H67" i="9"/>
  <c r="G67" i="9"/>
  <c r="H65" i="9"/>
  <c r="G65" i="9"/>
  <c r="H63" i="9"/>
  <c r="G63" i="9"/>
  <c r="H62" i="9"/>
  <c r="G62" i="9"/>
  <c r="H61" i="9"/>
  <c r="G61" i="9"/>
  <c r="H60" i="9"/>
  <c r="G60" i="9"/>
  <c r="H59" i="9"/>
  <c r="G59" i="9"/>
  <c r="G58" i="9"/>
  <c r="H56" i="9"/>
  <c r="H55" i="9"/>
  <c r="H54" i="9" s="1"/>
  <c r="H50" i="9"/>
  <c r="G50" i="9"/>
  <c r="H48" i="9"/>
  <c r="I116" i="11" s="1"/>
  <c r="G48" i="9"/>
  <c r="H116" i="11" s="1"/>
  <c r="H47" i="9"/>
  <c r="I115" i="11" s="1"/>
  <c r="I114" i="11" s="1"/>
  <c r="I113" i="11" s="1"/>
  <c r="I112" i="11" s="1"/>
  <c r="I111" i="11" s="1"/>
  <c r="I110" i="11" s="1"/>
  <c r="I109" i="11" s="1"/>
  <c r="G47" i="9"/>
  <c r="H115" i="11" s="1"/>
  <c r="H46" i="9"/>
  <c r="G46" i="9"/>
  <c r="H45" i="9"/>
  <c r="G45" i="9"/>
  <c r="H44" i="9"/>
  <c r="G44" i="9"/>
  <c r="H43" i="9"/>
  <c r="H42" i="9"/>
  <c r="H41" i="9"/>
  <c r="H40" i="9"/>
  <c r="I108" i="11" s="1"/>
  <c r="I107" i="11" s="1"/>
  <c r="I106" i="11" s="1"/>
  <c r="I105" i="11" s="1"/>
  <c r="I104" i="11" s="1"/>
  <c r="G40" i="9"/>
  <c r="H108" i="11" s="1"/>
  <c r="H107" i="11" s="1"/>
  <c r="H106" i="11" s="1"/>
  <c r="H105" i="11" s="1"/>
  <c r="H104" i="11" s="1"/>
  <c r="H39" i="9"/>
  <c r="G39" i="9"/>
  <c r="H38" i="9"/>
  <c r="G38" i="9"/>
  <c r="H37" i="9"/>
  <c r="G37" i="9"/>
  <c r="H36" i="9"/>
  <c r="G36" i="9"/>
  <c r="H35" i="9"/>
  <c r="G35" i="9"/>
  <c r="H34" i="9"/>
  <c r="I103" i="11" s="1"/>
  <c r="I102" i="11" s="1"/>
  <c r="I101" i="11" s="1"/>
  <c r="I100" i="11" s="1"/>
  <c r="I99" i="11" s="1"/>
  <c r="I98" i="11" s="1"/>
  <c r="G34" i="9"/>
  <c r="H103" i="11" s="1"/>
  <c r="H102" i="11" s="1"/>
  <c r="H101" i="11" s="1"/>
  <c r="H100" i="11" s="1"/>
  <c r="H99" i="11" s="1"/>
  <c r="H98" i="11" s="1"/>
  <c r="H33" i="9"/>
  <c r="G33" i="9"/>
  <c r="H32" i="9"/>
  <c r="G32" i="9"/>
  <c r="H31" i="9"/>
  <c r="G31" i="9"/>
  <c r="H30" i="9"/>
  <c r="G30" i="9"/>
  <c r="H29" i="9"/>
  <c r="G29" i="9"/>
  <c r="H23" i="9"/>
  <c r="I91" i="11" s="1"/>
  <c r="I90" i="11" s="1"/>
  <c r="G23" i="9"/>
  <c r="H91" i="11" s="1"/>
  <c r="H90" i="11" s="1"/>
  <c r="H22" i="9"/>
  <c r="G22" i="9"/>
  <c r="H21" i="9"/>
  <c r="I89" i="11" s="1"/>
  <c r="G21" i="9"/>
  <c r="H89" i="11" s="1"/>
  <c r="H20" i="9"/>
  <c r="I88" i="11" s="1"/>
  <c r="I87" i="11" s="1"/>
  <c r="I86" i="11" s="1"/>
  <c r="I85" i="11" s="1"/>
  <c r="I84" i="11" s="1"/>
  <c r="I83" i="11" s="1"/>
  <c r="G20" i="9"/>
  <c r="H88" i="11" s="1"/>
  <c r="H87" i="11" s="1"/>
  <c r="H86" i="11" s="1"/>
  <c r="H85" i="11" s="1"/>
  <c r="H84" i="11" s="1"/>
  <c r="H83" i="11" s="1"/>
  <c r="H19" i="9"/>
  <c r="G19" i="9"/>
  <c r="H18" i="9"/>
  <c r="G18" i="9"/>
  <c r="H17" i="9"/>
  <c r="G17" i="9"/>
  <c r="H16" i="9"/>
  <c r="G16" i="9"/>
  <c r="H15" i="9"/>
  <c r="G15" i="9"/>
  <c r="H14" i="9"/>
  <c r="I82" i="11" s="1"/>
  <c r="G14" i="9"/>
  <c r="H82" i="11" s="1"/>
  <c r="H13" i="9"/>
  <c r="I81" i="11" s="1"/>
  <c r="G13" i="9"/>
  <c r="H81" i="11" s="1"/>
  <c r="H12" i="9"/>
  <c r="G12" i="9"/>
  <c r="H11" i="9"/>
  <c r="G11" i="9"/>
  <c r="H10" i="9"/>
  <c r="G10" i="9"/>
  <c r="H9" i="9"/>
  <c r="G9" i="9"/>
  <c r="H8" i="9"/>
  <c r="G8" i="9"/>
  <c r="H7" i="9"/>
  <c r="G7" i="9"/>
  <c r="G163" i="8"/>
  <c r="G162" i="8" s="1"/>
  <c r="G161" i="8" s="1"/>
  <c r="G157" i="8"/>
  <c r="G156" i="8"/>
  <c r="G155" i="8" s="1"/>
  <c r="G154" i="8" s="1"/>
  <c r="G153" i="8" s="1"/>
  <c r="G148" i="8"/>
  <c r="G147" i="8" s="1"/>
  <c r="G146" i="8" s="1"/>
  <c r="G145" i="8" s="1"/>
  <c r="G144" i="8" s="1"/>
  <c r="G143" i="8" s="1"/>
  <c r="G141" i="8"/>
  <c r="G140" i="8" s="1"/>
  <c r="G139" i="8" s="1"/>
  <c r="G136" i="8"/>
  <c r="G134" i="8"/>
  <c r="G133" i="8" s="1"/>
  <c r="G132" i="8" s="1"/>
  <c r="G131" i="8" s="1"/>
  <c r="G130" i="8" s="1"/>
  <c r="G128" i="8"/>
  <c r="G127" i="8"/>
  <c r="G126" i="8" s="1"/>
  <c r="G125" i="8" s="1"/>
  <c r="G124" i="8" s="1"/>
  <c r="G122" i="8"/>
  <c r="G121" i="8" s="1"/>
  <c r="G120" i="8"/>
  <c r="G119" i="8"/>
  <c r="G118" i="8"/>
  <c r="G117" i="8" s="1"/>
  <c r="G116" i="8" s="1"/>
  <c r="G115" i="8" s="1"/>
  <c r="G114" i="8" s="1"/>
  <c r="G113" i="8" s="1"/>
  <c r="G112" i="8"/>
  <c r="G111" i="8" s="1"/>
  <c r="G110" i="8"/>
  <c r="G109" i="8" s="1"/>
  <c r="G108" i="8"/>
  <c r="G107" i="8" s="1"/>
  <c r="G106" i="8"/>
  <c r="G105" i="8" s="1"/>
  <c r="G102" i="8" s="1"/>
  <c r="G101" i="8" s="1"/>
  <c r="G99" i="8"/>
  <c r="G98" i="8" s="1"/>
  <c r="G97" i="8" s="1"/>
  <c r="G96" i="8"/>
  <c r="G95" i="8"/>
  <c r="G94" i="8" s="1"/>
  <c r="G93" i="8" s="1"/>
  <c r="G89" i="8"/>
  <c r="G88" i="8"/>
  <c r="G87" i="8" s="1"/>
  <c r="G86" i="8" s="1"/>
  <c r="G85" i="8" s="1"/>
  <c r="G84" i="8" s="1"/>
  <c r="G81" i="8"/>
  <c r="G80" i="8" s="1"/>
  <c r="G79" i="8" s="1"/>
  <c r="G78" i="8" s="1"/>
  <c r="G77" i="8"/>
  <c r="G76" i="8" s="1"/>
  <c r="G75" i="8" s="1"/>
  <c r="G74" i="8" s="1"/>
  <c r="G73" i="8" s="1"/>
  <c r="G71" i="8"/>
  <c r="G70" i="8" s="1"/>
  <c r="G69" i="8" s="1"/>
  <c r="G68" i="8"/>
  <c r="G67" i="8"/>
  <c r="G65" i="8"/>
  <c r="G63" i="8"/>
  <c r="G61" i="8"/>
  <c r="G59" i="8"/>
  <c r="G57" i="8"/>
  <c r="G56" i="8"/>
  <c r="G55" i="8" s="1"/>
  <c r="G49" i="8"/>
  <c r="G48" i="8"/>
  <c r="G47" i="8"/>
  <c r="G46" i="8"/>
  <c r="G45" i="8" s="1"/>
  <c r="G44" i="8" s="1"/>
  <c r="G43" i="8" s="1"/>
  <c r="G42" i="8" s="1"/>
  <c r="G41" i="8" s="1"/>
  <c r="G40" i="8"/>
  <c r="G39" i="8" s="1"/>
  <c r="G38" i="8" s="1"/>
  <c r="G37" i="8" s="1"/>
  <c r="G36" i="8" s="1"/>
  <c r="G35" i="8" s="1"/>
  <c r="G34" i="8"/>
  <c r="G33" i="8" s="1"/>
  <c r="G32" i="8" s="1"/>
  <c r="G31" i="8" s="1"/>
  <c r="G30" i="8" s="1"/>
  <c r="G29" i="8" s="1"/>
  <c r="G27" i="8"/>
  <c r="G26" i="8" s="1"/>
  <c r="G23" i="8"/>
  <c r="G22" i="8" s="1"/>
  <c r="G21" i="8"/>
  <c r="G20" i="8"/>
  <c r="G19" i="8"/>
  <c r="G18" i="8" s="1"/>
  <c r="G14" i="8"/>
  <c r="G13" i="8"/>
  <c r="G12" i="8" s="1"/>
  <c r="G11" i="8"/>
  <c r="G10" i="8" s="1"/>
  <c r="G9" i="8" s="1"/>
  <c r="G8" i="8" s="1"/>
  <c r="G183" i="7"/>
  <c r="G182" i="7" s="1"/>
  <c r="G181" i="7" s="1"/>
  <c r="G180" i="7" s="1"/>
  <c r="G179" i="7"/>
  <c r="G177" i="7"/>
  <c r="F177" i="7"/>
  <c r="G176" i="7"/>
  <c r="F176" i="7"/>
  <c r="G175" i="7"/>
  <c r="F175" i="7"/>
  <c r="G174" i="7"/>
  <c r="F174" i="7"/>
  <c r="G173" i="7"/>
  <c r="F173" i="7"/>
  <c r="G171" i="7"/>
  <c r="F171" i="7"/>
  <c r="G170" i="7"/>
  <c r="F170" i="7"/>
  <c r="G169" i="7"/>
  <c r="F169" i="7"/>
  <c r="G168" i="7"/>
  <c r="F168" i="7"/>
  <c r="G167" i="7"/>
  <c r="F167" i="7"/>
  <c r="G165" i="7"/>
  <c r="F165" i="7"/>
  <c r="G164" i="7"/>
  <c r="F164" i="7"/>
  <c r="G163" i="7"/>
  <c r="F163" i="7"/>
  <c r="G161" i="7"/>
  <c r="F161" i="7"/>
  <c r="G160" i="7"/>
  <c r="F160" i="7"/>
  <c r="G159" i="7"/>
  <c r="F159" i="7"/>
  <c r="G157" i="7"/>
  <c r="F157" i="7"/>
  <c r="G156" i="7"/>
  <c r="F156" i="7"/>
  <c r="G155" i="7"/>
  <c r="F155" i="7"/>
  <c r="G154" i="7"/>
  <c r="F154" i="7"/>
  <c r="G153" i="7"/>
  <c r="F153" i="7"/>
  <c r="G151" i="7"/>
  <c r="F151" i="7"/>
  <c r="G150" i="7"/>
  <c r="F150" i="7"/>
  <c r="G149" i="7"/>
  <c r="F149" i="7"/>
  <c r="G147" i="7"/>
  <c r="F147" i="7"/>
  <c r="G146" i="7"/>
  <c r="F146" i="7"/>
  <c r="G145" i="7"/>
  <c r="F145" i="7"/>
  <c r="G142" i="7"/>
  <c r="F142" i="7"/>
  <c r="G139" i="7"/>
  <c r="F139" i="7"/>
  <c r="G138" i="7"/>
  <c r="F138" i="7"/>
  <c r="G137" i="7"/>
  <c r="F137" i="7"/>
  <c r="G136" i="7"/>
  <c r="F136" i="7"/>
  <c r="G135" i="7"/>
  <c r="F135" i="7"/>
  <c r="G134" i="7"/>
  <c r="F134" i="7"/>
  <c r="G128" i="7"/>
  <c r="F128" i="7"/>
  <c r="G127" i="7"/>
  <c r="F127" i="7"/>
  <c r="G125" i="7"/>
  <c r="F125" i="7"/>
  <c r="G123" i="7"/>
  <c r="F123" i="7"/>
  <c r="G121" i="7"/>
  <c r="F121" i="7"/>
  <c r="G118" i="7"/>
  <c r="F118" i="7"/>
  <c r="G117" i="7"/>
  <c r="F117" i="7"/>
  <c r="F108" i="7" s="1"/>
  <c r="F107" i="7" s="1"/>
  <c r="F7" i="7" s="1"/>
  <c r="G115" i="7"/>
  <c r="G114" i="7"/>
  <c r="G113" i="7" s="1"/>
  <c r="G111" i="7"/>
  <c r="F111" i="7"/>
  <c r="G110" i="7"/>
  <c r="F110" i="7"/>
  <c r="G109" i="7"/>
  <c r="F109" i="7"/>
  <c r="G108" i="7"/>
  <c r="G107" i="7"/>
  <c r="G105" i="7"/>
  <c r="F105" i="7"/>
  <c r="G104" i="7"/>
  <c r="F104" i="7"/>
  <c r="G103" i="7"/>
  <c r="F103" i="7"/>
  <c r="G102" i="7"/>
  <c r="F102" i="7"/>
  <c r="G101" i="7"/>
  <c r="G93" i="7" s="1"/>
  <c r="F101" i="7"/>
  <c r="G98" i="7"/>
  <c r="G97" i="7" s="1"/>
  <c r="G96" i="7" s="1"/>
  <c r="G95" i="7" s="1"/>
  <c r="G94" i="7" s="1"/>
  <c r="F93" i="7"/>
  <c r="G91" i="7"/>
  <c r="F91" i="7"/>
  <c r="G90" i="7"/>
  <c r="F90" i="7"/>
  <c r="G88" i="7"/>
  <c r="F88" i="7"/>
  <c r="G86" i="7"/>
  <c r="F86" i="7"/>
  <c r="F82" i="7" s="1"/>
  <c r="F81" i="7" s="1"/>
  <c r="F80" i="7" s="1"/>
  <c r="F79" i="7" s="1"/>
  <c r="G81" i="7"/>
  <c r="G80" i="7"/>
  <c r="G79" i="7"/>
  <c r="G77" i="7"/>
  <c r="G76" i="7" s="1"/>
  <c r="G75" i="7" s="1"/>
  <c r="G74" i="7" s="1"/>
  <c r="G63" i="7" s="1"/>
  <c r="G72" i="7"/>
  <c r="F72" i="7"/>
  <c r="G70" i="7"/>
  <c r="F70" i="7"/>
  <c r="G68" i="7"/>
  <c r="F68" i="7"/>
  <c r="G67" i="7"/>
  <c r="F67" i="7"/>
  <c r="G66" i="7"/>
  <c r="F66" i="7"/>
  <c r="G65" i="7"/>
  <c r="F65" i="7"/>
  <c r="G64" i="7"/>
  <c r="F64" i="7"/>
  <c r="F63" i="7"/>
  <c r="G61" i="7"/>
  <c r="F61" i="7"/>
  <c r="G60" i="7"/>
  <c r="F60" i="7"/>
  <c r="G59" i="7"/>
  <c r="G56" i="7" s="1"/>
  <c r="G55" i="7" s="1"/>
  <c r="G7" i="7" s="1"/>
  <c r="F59" i="7"/>
  <c r="F57" i="7"/>
  <c r="F56" i="7"/>
  <c r="F55" i="7"/>
  <c r="G51" i="7"/>
  <c r="F51" i="7"/>
  <c r="G50" i="7"/>
  <c r="F50" i="7"/>
  <c r="G49" i="7"/>
  <c r="F49" i="7"/>
  <c r="G48" i="7"/>
  <c r="F48" i="7"/>
  <c r="G47" i="7"/>
  <c r="F47" i="7"/>
  <c r="G46" i="7"/>
  <c r="F46" i="7"/>
  <c r="G44" i="7"/>
  <c r="F44" i="7"/>
  <c r="G41" i="7"/>
  <c r="F41" i="7"/>
  <c r="G40" i="7"/>
  <c r="F40" i="7"/>
  <c r="G39" i="7"/>
  <c r="F39" i="7"/>
  <c r="G38" i="7"/>
  <c r="F38" i="7"/>
  <c r="G36" i="7"/>
  <c r="F36" i="7"/>
  <c r="G35" i="7"/>
  <c r="F35" i="7"/>
  <c r="G34" i="7"/>
  <c r="F34" i="7"/>
  <c r="G33" i="7"/>
  <c r="F33" i="7"/>
  <c r="G32" i="7"/>
  <c r="F32" i="7"/>
  <c r="G23" i="7"/>
  <c r="F23" i="7"/>
  <c r="G20" i="7"/>
  <c r="F20" i="7"/>
  <c r="G19" i="7"/>
  <c r="F19" i="7"/>
  <c r="G18" i="7"/>
  <c r="F18" i="7"/>
  <c r="G17" i="7"/>
  <c r="F17" i="7"/>
  <c r="G16" i="7"/>
  <c r="F16" i="7"/>
  <c r="G13" i="7"/>
  <c r="F13" i="7"/>
  <c r="G12" i="7"/>
  <c r="F12" i="7"/>
  <c r="G11" i="7"/>
  <c r="F11" i="7"/>
  <c r="G10" i="7"/>
  <c r="F10" i="7"/>
  <c r="G9" i="7"/>
  <c r="F9" i="7"/>
  <c r="G8" i="7"/>
  <c r="F8" i="7"/>
  <c r="F146" i="6"/>
  <c r="F145" i="6"/>
  <c r="F144" i="6" s="1"/>
  <c r="F140" i="6"/>
  <c r="F139" i="6" s="1"/>
  <c r="F138" i="6" s="1"/>
  <c r="F137" i="6" s="1"/>
  <c r="F136" i="6" s="1"/>
  <c r="F130" i="6"/>
  <c r="F129" i="6"/>
  <c r="F128" i="6" s="1"/>
  <c r="F127" i="6" s="1"/>
  <c r="F126" i="6" s="1"/>
  <c r="F124" i="6"/>
  <c r="F123" i="6" s="1"/>
  <c r="F122" i="6" s="1"/>
  <c r="F114" i="6" s="1"/>
  <c r="F113" i="6" s="1"/>
  <c r="F112" i="6" s="1"/>
  <c r="F111" i="6" s="1"/>
  <c r="F119" i="6"/>
  <c r="F116" i="6"/>
  <c r="F115" i="6"/>
  <c r="F109" i="6"/>
  <c r="F107" i="6"/>
  <c r="F105" i="6"/>
  <c r="F103" i="6"/>
  <c r="F100" i="6"/>
  <c r="F99" i="6" s="1"/>
  <c r="F97" i="6"/>
  <c r="F96" i="6" s="1"/>
  <c r="F95" i="6" s="1"/>
  <c r="F93" i="6"/>
  <c r="F92" i="6"/>
  <c r="F91" i="6" s="1"/>
  <c r="F86" i="6"/>
  <c r="F85" i="6" s="1"/>
  <c r="F84" i="6" s="1"/>
  <c r="F83" i="6" s="1"/>
  <c r="F82" i="6" s="1"/>
  <c r="F79" i="6"/>
  <c r="F78" i="6" s="1"/>
  <c r="F76" i="6"/>
  <c r="F75" i="6" s="1"/>
  <c r="F73" i="6"/>
  <c r="F71" i="6"/>
  <c r="F69" i="6"/>
  <c r="F65" i="6" s="1"/>
  <c r="F64" i="6" s="1"/>
  <c r="F63" i="6" s="1"/>
  <c r="F62" i="6" s="1"/>
  <c r="F67" i="6"/>
  <c r="F66" i="6"/>
  <c r="F60" i="6"/>
  <c r="F59" i="6"/>
  <c r="F58" i="6" s="1"/>
  <c r="F57" i="6" s="1"/>
  <c r="F55" i="6"/>
  <c r="F54" i="6"/>
  <c r="F53" i="6" s="1"/>
  <c r="F52" i="6" s="1"/>
  <c r="F51" i="6" s="1"/>
  <c r="F47" i="6"/>
  <c r="F46" i="6" s="1"/>
  <c r="F45" i="6" s="1"/>
  <c r="F44" i="6" s="1"/>
  <c r="F43" i="6" s="1"/>
  <c r="F42" i="6" s="1"/>
  <c r="F40" i="6"/>
  <c r="F39" i="6" s="1"/>
  <c r="F38" i="6" s="1"/>
  <c r="F37" i="6" s="1"/>
  <c r="F36" i="6" s="1"/>
  <c r="F34" i="6"/>
  <c r="F33" i="6"/>
  <c r="F32" i="6" s="1"/>
  <c r="F31" i="6" s="1"/>
  <c r="F30" i="6" s="1"/>
  <c r="F28" i="6"/>
  <c r="F27" i="6" s="1"/>
  <c r="F23" i="6"/>
  <c r="F20" i="6"/>
  <c r="F19" i="6"/>
  <c r="F18" i="6" s="1"/>
  <c r="F17" i="6" s="1"/>
  <c r="F16" i="6" s="1"/>
  <c r="F13" i="6"/>
  <c r="F12" i="6"/>
  <c r="F11" i="6"/>
  <c r="F10" i="6" s="1"/>
  <c r="F9" i="6" s="1"/>
  <c r="I29" i="3"/>
  <c r="H29" i="3"/>
  <c r="H28" i="3" s="1"/>
  <c r="C29" i="3"/>
  <c r="I28" i="3"/>
  <c r="C28" i="3"/>
  <c r="I26" i="3"/>
  <c r="H26" i="3"/>
  <c r="I25" i="3"/>
  <c r="H25" i="3"/>
  <c r="I23" i="3"/>
  <c r="H23" i="3"/>
  <c r="I20" i="3"/>
  <c r="H20" i="3"/>
  <c r="H18" i="3" s="1"/>
  <c r="C20" i="3"/>
  <c r="I18" i="3"/>
  <c r="C18" i="3"/>
  <c r="I14" i="3"/>
  <c r="H14" i="3"/>
  <c r="H11" i="3" s="1"/>
  <c r="H10" i="3" s="1"/>
  <c r="C14" i="3"/>
  <c r="I12" i="3"/>
  <c r="H12" i="3"/>
  <c r="I11" i="3"/>
  <c r="I10" i="3" s="1"/>
  <c r="C11" i="3"/>
  <c r="C10" i="3" s="1"/>
  <c r="G10" i="3"/>
  <c r="F10" i="3"/>
  <c r="E10" i="3"/>
  <c r="D10" i="3"/>
  <c r="H29" i="2"/>
  <c r="C29" i="2"/>
  <c r="H28" i="2"/>
  <c r="C28" i="2"/>
  <c r="H26" i="2"/>
  <c r="H25" i="2" s="1"/>
  <c r="H11" i="2" s="1"/>
  <c r="H10" i="2" s="1"/>
  <c r="H23" i="2"/>
  <c r="H20" i="2"/>
  <c r="C20" i="2"/>
  <c r="H18" i="2"/>
  <c r="C18" i="2"/>
  <c r="C11" i="2" s="1"/>
  <c r="C10" i="2" s="1"/>
  <c r="H14" i="2"/>
  <c r="C14" i="2"/>
  <c r="H12" i="2"/>
  <c r="G10" i="2"/>
  <c r="F10" i="2"/>
  <c r="E10" i="2"/>
  <c r="D10" i="2"/>
  <c r="F8" i="6" l="1"/>
  <c r="F90" i="6"/>
  <c r="F89" i="6" s="1"/>
  <c r="F7" i="6" s="1"/>
  <c r="F143" i="6"/>
  <c r="F142" i="6"/>
  <c r="G17" i="8"/>
  <c r="G16" i="8" s="1"/>
  <c r="G15" i="8" s="1"/>
  <c r="G72" i="8"/>
  <c r="G92" i="8"/>
  <c r="G91" i="8" s="1"/>
  <c r="G83" i="8" s="1"/>
  <c r="I13" i="11"/>
  <c r="I12" i="11"/>
  <c r="I11" i="11" s="1"/>
  <c r="I10" i="11" s="1"/>
  <c r="I9" i="11" s="1"/>
  <c r="G34" i="10"/>
  <c r="G26" i="10" s="1"/>
  <c r="G9" i="10" s="1"/>
  <c r="G35" i="10"/>
  <c r="G71" i="10"/>
  <c r="G7" i="8"/>
  <c r="G54" i="8"/>
  <c r="G53" i="8"/>
  <c r="G52" i="8" s="1"/>
  <c r="G6" i="8" s="1"/>
  <c r="G159" i="8"/>
  <c r="G160" i="8"/>
  <c r="H13" i="11"/>
  <c r="H12" i="11"/>
  <c r="H11" i="11" s="1"/>
  <c r="H10" i="11" s="1"/>
  <c r="H9" i="11" s="1"/>
  <c r="H167" i="9"/>
  <c r="H168" i="9"/>
  <c r="G115" i="10"/>
  <c r="G114" i="10" s="1"/>
  <c r="G116" i="10"/>
  <c r="G134" i="10"/>
  <c r="H80" i="11"/>
  <c r="H79" i="11"/>
  <c r="H78" i="11" s="1"/>
  <c r="H77" i="11" s="1"/>
  <c r="H76" i="11" s="1"/>
  <c r="H75" i="11" s="1"/>
  <c r="G43" i="9"/>
  <c r="G42" i="9" s="1"/>
  <c r="G41" i="9" s="1"/>
  <c r="G6" i="9" s="1"/>
  <c r="H114" i="11"/>
  <c r="H113" i="11" s="1"/>
  <c r="H112" i="11" s="1"/>
  <c r="H111" i="11" s="1"/>
  <c r="H110" i="11" s="1"/>
  <c r="H109" i="11" s="1"/>
  <c r="C7" i="12"/>
  <c r="C6" i="12" s="1"/>
  <c r="I80" i="11"/>
  <c r="I79" i="11"/>
  <c r="I78" i="11" s="1"/>
  <c r="I77" i="11" s="1"/>
  <c r="I76" i="11" s="1"/>
  <c r="I75" i="11" s="1"/>
  <c r="I38" i="11"/>
  <c r="I225" i="11"/>
  <c r="I224" i="11"/>
  <c r="H8" i="11" l="1"/>
  <c r="I8" i="11"/>
  <c r="F81" i="6"/>
  <c r="A1" i="21"/>
</calcChain>
</file>

<file path=xl/sharedStrings.xml><?xml version="1.0" encoding="utf-8"?>
<sst xmlns="http://schemas.openxmlformats.org/spreadsheetml/2006/main" count="5866" uniqueCount="628">
  <si>
    <t>Приложение № 1</t>
  </si>
  <si>
    <t xml:space="preserve">Нормативы отчислений в бюджет муниципального образования - Терское сельское поселение   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</si>
  <si>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</si>
  <si>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</si>
  <si>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</si>
  <si>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</si>
  <si>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</si>
  <si>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</si>
  <si>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</si>
  <si>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</si>
  <si>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</si>
  <si>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</si>
  <si>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</si>
  <si>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</si>
  <si>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</si>
  <si>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</si>
  <si>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</si>
  <si>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</si>
  <si>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</si>
  <si>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</si>
  <si>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</si>
  <si>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</si>
  <si>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</si>
  <si>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</si>
  <si>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</si>
  <si>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</si>
  <si>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</si>
  <si>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</si>
  <si>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</si>
  <si>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</si>
  <si>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</si>
  <si>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</si>
  <si>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</si>
  <si>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</si>
  <si>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</si>
  <si>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</si>
  <si>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</si>
  <si>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</si>
  <si>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</si>
  <si>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</si>
  <si>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</si>
  <si>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</si>
  <si>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>Доходы муниципального образования- Терское сельское поселение Моздокского района на 2024 финансовый год</t>
  </si>
  <si>
    <t>Код бюджетной классификации Российской Федерации</t>
  </si>
  <si>
    <t>Наименование дохода</t>
  </si>
  <si>
    <t>сумма                                            2017 год</t>
  </si>
  <si>
    <t>Изменения</t>
  </si>
  <si>
    <t>Изменения (август)</t>
  </si>
  <si>
    <t>Изменения (октябрь)</t>
  </si>
  <si>
    <t>Изменения (ноябрь)</t>
  </si>
  <si>
    <t>Сумма на 2024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</si>
  <si>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</si>
  <si>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</si>
  <si>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</si>
  <si>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</si>
  <si>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</si>
  <si>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</si>
  <si>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</si>
  <si>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</si>
  <si>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</si>
  <si>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</si>
  <si>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1 05 02000 02 0000 110</t>
  </si>
  <si>
    <t>1 05 03000 01 0000 110</t>
  </si>
  <si>
    <t>1 06 00000 00 0000 000</t>
  </si>
  <si>
    <t xml:space="preserve">Налоги на имущество </t>
  </si>
  <si>
    <t>1 06 01030 10 0000 110</t>
  </si>
  <si>
    <t>1 06 06000 10 0000 110</t>
  </si>
  <si>
    <t>1 06 06033 10 0000 110</t>
  </si>
  <si>
    <t>1 06 06043 10 0000 110</t>
  </si>
  <si>
    <t>111 00000 00 0000 000</t>
  </si>
  <si>
    <t>Доходы от использования имущества, находящегося в муниципальной собственности</t>
  </si>
  <si>
    <t>111 05075 10 0000 120</t>
  </si>
  <si>
    <t>Доходы от сдачи в арендуимущества,составляющего казну сельских поселений(за исключением замельных участков)</t>
  </si>
  <si>
    <t>Итого неналоговые</t>
  </si>
  <si>
    <t>Доходы ото использования имущества, находящегося в муниципальной собственности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</si>
  <si>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</si>
  <si>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</si>
  <si>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</si>
  <si>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</si>
  <si>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</si>
  <si>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</si>
  <si>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</si>
  <si>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</si>
  <si>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</si>
  <si>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</si>
  <si>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2 02 30024 10 0067 150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</si>
  <si>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</si>
  <si>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20239999100020150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</si>
  <si>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</si>
  <si>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20239999100010150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</si>
  <si>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</si>
  <si>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202 150 02100000151</t>
  </si>
  <si>
    <t>Дотации бюджетам сельских поселений на поддержку мер по обеспечению сбалансированности бюджетов</t>
  </si>
  <si>
    <t>202 49999 10 0000 150</t>
  </si>
  <si>
    <t xml:space="preserve">Иные межбюджетные трансферты </t>
  </si>
  <si>
    <t xml:space="preserve">Иные межбюджетные трансферты на развитие материально-технической базы домов культуры </t>
  </si>
  <si>
    <t>Доходы муниципального образования- Терское сельское поселение Моздокского района на плановый период 2025-2026 финансовый год</t>
  </si>
  <si>
    <t>Сумма на 2025 год</t>
  </si>
  <si>
    <t xml:space="preserve">Сумма на 2026 год </t>
  </si>
  <si>
    <t>111 05013 10 0000 120</t>
  </si>
  <si>
    <t>до разграничения собственности</t>
  </si>
  <si>
    <t>Прочие межбюджетные трансферты,  передаваемые бюджетам сельских поселений</t>
  </si>
  <si>
    <t>202 39999 10 0020 150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</si>
  <si>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</si>
  <si>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</si>
  <si>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604,59</t>
  </si>
  <si>
    <t xml:space="preserve">                                                                                                                       Приложение  №4</t>
  </si>
  <si>
    <t>Перечень и коды главных администраторов доходов бюджета муниципального образования – Терское сельское поселение Моздокского района</t>
  </si>
  <si>
    <t>Коды бюджетной классификации Российской Федерации</t>
  </si>
  <si>
    <t>Наименование администратора доходов бюджета муниципального образования - Терское сельское поселение Моздокского района</t>
  </si>
  <si>
    <t>администратора доходов</t>
  </si>
  <si>
    <t>доход бюджета муниципального образования - Терское сельское поселение Моздокского района</t>
  </si>
  <si>
    <t>Администрация местного самоуправления Терского сельского поселения Моздокского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</si>
  <si>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</si>
  <si>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</si>
  <si>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</si>
  <si>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</si>
  <si>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1 11 05013 05 0000 120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</si>
  <si>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</si>
  <si>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</si>
  <si>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</si>
  <si>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</si>
  <si>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</si>
  <si>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</si>
  <si>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</si>
  <si>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</si>
  <si>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</si>
  <si>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</si>
  <si>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</si>
  <si>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</si>
  <si>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</si>
  <si>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</si>
  <si>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</si>
  <si>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</si>
  <si>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</si>
  <si>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</si>
  <si>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</si>
  <si>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</si>
  <si>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2 02 15002 10 0000 150</t>
  </si>
  <si>
    <t>2 02 20216 10 0060 150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</si>
  <si>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</si>
  <si>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</si>
  <si>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2 02 30024 10 0080 150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</si>
  <si>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</si>
  <si>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2 02 30024 10 0085 150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</si>
  <si>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</si>
  <si>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2 02 39999 10 0000 150</t>
  </si>
  <si>
    <t xml:space="preserve"> Прочие субвенции бюджетам сельских поселений</t>
  </si>
  <si>
    <t>2 02 39999 10 0020 150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</si>
  <si>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</si>
  <si>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</si>
  <si>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</si>
  <si>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</si>
  <si>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</si>
  <si>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</si>
  <si>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</si>
  <si>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</si>
  <si>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</si>
  <si>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</si>
  <si>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</si>
  <si>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</si>
  <si>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Перечень источников главных администраторов финансирования дефицита бюджета муниципального образования - Терское  сельское поселение  Моздокского района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</si>
  <si>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</si>
  <si>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</si>
  <si>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Администратор дохода</t>
  </si>
  <si>
    <t>доход бюджета муниципального образования - Терское сельское поселение</t>
  </si>
  <si>
    <t>Администрация местного самоуправления Терского сельского поселения</t>
  </si>
  <si>
    <t xml:space="preserve"> 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</si>
  <si>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</si>
  <si>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</si>
  <si>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</si>
  <si>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</si>
  <si>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</si>
  <si>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</si>
  <si>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</si>
  <si>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</si>
  <si>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01 06 01 00 10 0000 630</t>
  </si>
  <si>
    <t>Средства от продажи акций и иных форм участия в капитале, находящихся в собственности сельских поселений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</si>
  <si>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</si>
  <si>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</si>
  <si>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Терское сельское поселение Моздокского района  на 2024 финансовый  год 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</si>
  <si>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</si>
  <si>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</si>
  <si>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</si>
  <si>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</si>
  <si>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</si>
  <si>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</si>
  <si>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>Сумма                         2024 год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</si>
  <si>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</si>
  <si>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</si>
  <si>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</si>
  <si>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</si>
  <si>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</si>
  <si>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</si>
  <si>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</si>
  <si>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</si>
  <si>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</si>
  <si>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</si>
  <si>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</si>
  <si>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</si>
  <si>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</si>
  <si>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</si>
  <si>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</si>
  <si>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</si>
  <si>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</si>
  <si>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</si>
  <si>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</si>
  <si>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</si>
  <si>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</si>
  <si>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</si>
  <si>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</si>
  <si>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</si>
  <si>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</si>
  <si>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</si>
  <si>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77 4 00 00190</t>
  </si>
  <si>
    <t>Расходы на обеспечение функций органов местного самоуправления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</si>
  <si>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</si>
  <si>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</si>
  <si>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</si>
  <si>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</si>
  <si>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</si>
  <si>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</si>
  <si>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</si>
  <si>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</si>
  <si>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</si>
  <si>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>Резервные фонды</t>
  </si>
  <si>
    <t>11</t>
  </si>
  <si>
    <t>Непрограммные рсходы</t>
  </si>
  <si>
    <t>Иные непрограммные расходы по выполнению работ по разработке проектно-сметной документации</t>
  </si>
  <si>
    <t>99 0 00 00000</t>
  </si>
  <si>
    <t>Резервные фонды муниципального образования — Терское сельское поселение</t>
  </si>
  <si>
    <t>997 00 00000</t>
  </si>
  <si>
    <t>Иные бюджетные ассигнования</t>
  </si>
  <si>
    <t>800</t>
  </si>
  <si>
    <t>Резервные средства</t>
  </si>
  <si>
    <t>870</t>
  </si>
  <si>
    <t xml:space="preserve">  Другие общегосударственные вопросы</t>
  </si>
  <si>
    <t>13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</si>
  <si>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 "
</t>
  </si>
  <si>
    <t>04 0 00 00000</t>
  </si>
  <si>
    <t>0000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</si>
  <si>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 »
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</si>
  <si>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</si>
  <si>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</si>
  <si>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</si>
  <si>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 xml:space="preserve">  Расходы на прочие мероприятия, связанные с муниципальной собственностью</t>
  </si>
  <si>
    <t>04 2 01 70390</t>
  </si>
  <si>
    <t xml:space="preserve">  Прочая закупка товаров, работ и услуг для обеспечения государственных (муниципальных) нужд</t>
  </si>
  <si>
    <t>244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</si>
  <si>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</si>
  <si>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</si>
  <si>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</si>
  <si>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</si>
  <si>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</si>
  <si>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</si>
  <si>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</si>
  <si>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</si>
  <si>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</si>
  <si>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</si>
  <si>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</si>
  <si>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</si>
  <si>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</si>
  <si>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</si>
  <si>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Не программные расходы органов местного самоуправления</t>
  </si>
  <si>
    <t>Иные не программные расходы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</si>
  <si>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</si>
  <si>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</si>
  <si>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Прочая закупка товаров, работ и услуг для обеспечения государственных (муниципальных) нужд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</si>
  <si>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Павлодольское сельское поселение  Республики Северная Осетия- Алания"</t>
  </si>
  <si>
    <t>14</t>
  </si>
  <si>
    <t>18 0 00 0000 0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</si>
  <si>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</si>
  <si>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</si>
  <si>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</si>
  <si>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</si>
  <si>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</si>
  <si>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</si>
  <si>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</si>
  <si>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</si>
  <si>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</si>
  <si>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 xml:space="preserve">  Дорожное хозяйство (дорожные фонды)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</si>
  <si>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Моздокского района  "
</t>
  </si>
  <si>
    <t>03 0 00 00000</t>
  </si>
  <si>
    <t>Подпрограмма  «Содержание, реконструкция и ремонт автомобильных дорог общего пользования  "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</si>
  <si>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</si>
  <si>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</si>
  <si>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</si>
  <si>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</si>
  <si>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</si>
  <si>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</si>
  <si>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</si>
  <si>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Расходы на организацию безопасности дорожного движения</t>
  </si>
  <si>
    <t>03 1 01 70340</t>
  </si>
  <si>
    <t>03 1 01 70340</t>
  </si>
  <si>
    <t>Прочие мероприятия в области дорожного хозяйства</t>
  </si>
  <si>
    <t>03 1 01 70350</t>
  </si>
  <si>
    <t>Иные непрограммные расходы</t>
  </si>
  <si>
    <t>Земельные кадастровые расходы</t>
  </si>
  <si>
    <t>99 9 00 72000</t>
  </si>
  <si>
    <t>99 9 01 72000</t>
  </si>
  <si>
    <t xml:space="preserve">  ЖИЛИЩНО-КОММУНАЛЬНОЕ ХОЗЯЙСТВО</t>
  </si>
  <si>
    <t>05</t>
  </si>
  <si>
    <t>Коммунальное хозяйство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</si>
  <si>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 »  </t>
  </si>
  <si>
    <t>02 0 00 00000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</si>
  <si>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 »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</si>
  <si>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</si>
  <si>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</si>
  <si>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</si>
  <si>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</si>
  <si>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</si>
  <si>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Субсидии юридическим лицам (кроме некомерческих организаций) , индивидуальных предпринимателей, физическим лицам</t>
  </si>
  <si>
    <t>Благоустройство</t>
  </si>
  <si>
    <t>Муниципальная программа «Комплексное благоустройство территории Муниципального образования - Терское сельское поселение  »</t>
  </si>
  <si>
    <t>Подпрограмма «Развитие, реконструкция, текущий ремонт сетей  уличного освещения Терского  сельского поселения  »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</si>
  <si>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</si>
  <si>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</si>
  <si>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</si>
  <si>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</si>
  <si>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</si>
  <si>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Подпрограмма № 3 «Озеленение Ново-Осетинского сельского поселения  »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</si>
  <si>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</si>
  <si>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</si>
  <si>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</si>
  <si>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</si>
  <si>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</si>
  <si>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Подпрограмма «Благоустройство территории Терского сельского поселения  »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</si>
  <si>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</si>
  <si>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</si>
  <si>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</si>
  <si>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</si>
  <si>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</si>
  <si>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Содержание в надлежащем состоянии мест захоронения (п 22 ст.14)</t>
  </si>
  <si>
    <t>02 4 01 70270</t>
  </si>
  <si>
    <t>Расходы на содержание и уборку памятников истории и культуры за счет средств вышестоящего бюджета</t>
  </si>
  <si>
    <t>02 4 01 70280</t>
  </si>
  <si>
    <t>Расходы на организацию сбора и вывоза бытовых отходов и мусора за счет средств  вышестоящего бюджета</t>
  </si>
  <si>
    <t>02 4 01 70290</t>
  </si>
  <si>
    <t>Прочие мероприятия в области благоустройства</t>
  </si>
  <si>
    <t>02 5 01 70300</t>
  </si>
  <si>
    <t xml:space="preserve">  КУЛЬТУРА, КИНЕМАТОГРАФИЯ</t>
  </si>
  <si>
    <t>08</t>
  </si>
  <si>
    <t xml:space="preserve">Муниципальная программа «Развитие культуры муниципального образования - Терское сельское поселение  » 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</si>
  <si>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</si>
  <si>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</si>
  <si>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</si>
  <si>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</si>
  <si>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</si>
  <si>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</si>
  <si>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</si>
  <si>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</si>
  <si>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</si>
  <si>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</si>
  <si>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</si>
  <si>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</si>
  <si>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</si>
  <si>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>Расходы на развитие материально-технической базы домов культуры за счёт средств вышестоящего бюджета</t>
  </si>
  <si>
    <t>01101L4671</t>
  </si>
  <si>
    <t>Закупка товаров, работ и услуг для обеспечения государственных (муниципальных) нужд</t>
  </si>
  <si>
    <t>Иные закупки товаров,  работ и услуг для обеспечения государственных (муниципальных) нужд</t>
  </si>
  <si>
    <t xml:space="preserve">  СОЦИАЛЬНАЯ ПОЛИТИКА</t>
  </si>
  <si>
    <t xml:space="preserve">  Пенсионное обеспечение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</si>
  <si>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</si>
  <si>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</si>
  <si>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</si>
  <si>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Социальное обеспечение населения</t>
  </si>
  <si>
    <t>10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</si>
  <si>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</si>
  <si>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</si>
  <si>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</si>
  <si>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321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</si>
  <si>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</si>
  <si>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</si>
  <si>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</si>
  <si>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</si>
  <si>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</si>
  <si>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</si>
  <si>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>ФИЗИЧЕСКАЯ КУЛЬТУРА И СПОРТ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</si>
  <si>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</si>
  <si>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</si>
  <si>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</si>
  <si>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</si>
  <si>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99 9 00 75000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</si>
  <si>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Терское сельское поселение Моздокского района  на плановый период 2024-2025 годов</t>
  </si>
  <si>
    <t>Сумма                         2025 год</t>
  </si>
  <si>
    <t>Сумма                         2026 год</t>
  </si>
  <si>
    <t>999 00 77700</t>
  </si>
  <si>
    <t xml:space="preserve">Муниципальная программа 
«Содержание объектов муниципальной собственности муниципального образования - Терское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</si>
  <si>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–Терское сельское поселение 
Моздокского района 
 РСО - Алания  »
</t>
  </si>
  <si>
    <t>04 2 01 70380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</si>
  <si>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</si>
  <si>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     07 1 01 70640</t>
  </si>
  <si>
    <t xml:space="preserve">Муниципальная программа 
"Содержание, реконструкция и ремонт автомобильных дорог Муниципального образования - Терскоесельское поселение Моздокского района  "
</t>
  </si>
  <si>
    <t>Другие вопросы в области национальной экономики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</si>
  <si>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Моздокского района  "
</t>
  </si>
  <si>
    <t xml:space="preserve">Муниципальная программа «Комплексное благоустройство территории муниципального образования - Терскоесельское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</si>
  <si>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- Терскоесельское поселение  Моздокского района  »</t>
  </si>
  <si>
    <t>Подпрограмма  «Развитие, реконструкция сетей коммунальной инфраструктуры муниципального образования - Кизлярское сельское поселение  Моздокского района  »</t>
  </si>
  <si>
    <t>Подпрограмма «Развитие, реконструкция, текущий ремонт сетей  уличного освещения Павлодольского  сельского поселения  »</t>
  </si>
  <si>
    <t>Подпрограмма «Благоустройство территории Кизлярского сельского поселения  »</t>
  </si>
  <si>
    <t>Подпрограмма 5 «Обеспечение создания условий для реализации муниципальной программы "Комплексное благоустройство территории Муниципального образования - Терскоесельское поселение  »</t>
  </si>
  <si>
    <t>02 5 01 00000</t>
  </si>
  <si>
    <t>Прочие мероприятия по благоустройству</t>
  </si>
  <si>
    <t>Содержание и уборка памятников</t>
  </si>
  <si>
    <t>Организация и сбор мусора</t>
  </si>
  <si>
    <t>02 4 01 70250</t>
  </si>
  <si>
    <t>Расходы на развитие материально-технической базы домов культуры за счёт средств местного бюджета</t>
  </si>
  <si>
    <t>01101L4673</t>
  </si>
  <si>
    <t>Иные непрограмные расходы</t>
  </si>
  <si>
    <t xml:space="preserve">Условно утвержденные расходы </t>
  </si>
  <si>
    <t>0000000000</t>
  </si>
  <si>
    <t xml:space="preserve">Распределение бюджетных ассигнований по ведомственной структуре расходов муниципального образования - Терское сельское поселение на 2024 год
</t>
  </si>
  <si>
    <t>ППП</t>
  </si>
  <si>
    <t xml:space="preserve">Муниципальная программа 
"Содержание, реконструкция и ремонт автомобильных дорог Муниципального образования -Терское сельское поселение Моздокского района  "
</t>
  </si>
  <si>
    <t>Подпрограмма «Благоустройство территории Малгобекского сельского поселения  »</t>
  </si>
  <si>
    <t xml:space="preserve">Расходы на содержание и уборку памятников истории и культуры </t>
  </si>
  <si>
    <t xml:space="preserve">Расходы на организацию сбора и вывоза бытовых отходов и мусора </t>
  </si>
  <si>
    <t xml:space="preserve">Расходы на обеспечение деятельности учреждений культурно-досуговой деятельности  и народного творчества </t>
  </si>
  <si>
    <t>Распределение бюджетных ассигнований по ведомственной структуре расходов муниципального образования - Терское сельское поселение на плановый период 2025-2026 годов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</si>
  <si>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Моздокского района  "
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</si>
  <si>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</si>
  <si>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 xml:space="preserve">Муниципальная программа «Комплексное благоустройство территории муниципального образования - Малгобекское 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</si>
  <si>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</si>
  <si>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02 2 01 7024П</t>
  </si>
  <si>
    <t>Подпрограмма «Развитие, реконструкция, текущий ремонт сетей  уличного освещения Малгобекского  сельского поселения  »</t>
  </si>
  <si>
    <t xml:space="preserve">Муниципальная программа «Развитие культуры муниципального образования - Малгобекское сельское поселение  » </t>
  </si>
  <si>
    <t>Условно утвержденные расходы</t>
  </si>
  <si>
    <r>
      <rPr>
        <b/>
        <sz val="10"/>
        <color rgb="FF000000"/>
        <rFont val="Bookman Old Style"/>
        <family val="1"/>
        <charset val="204"/>
      </rPr>
      <t xml:space="preserve">Приложение № 10
</t>
    </r>
    <r>
      <rPr>
        <sz val="10"/>
        <color rgb="FF000000"/>
        <rFont val="Bookman Old Style"/>
        <family val="1"/>
        <charset val="204"/>
      </rPr>
      <t>к  решению Собрания представителей муниципального образования - Терское сельское поселение Моздокского района от 12.2020г. №  «Об утверждении   бюджета муниципального образования - Терское сельское поселение Моздокского района  на 2021 финансовый год  и на плановый период 2022-2023 годов»</t>
    </r>
  </si>
  <si>
    <t>Распределение бюджетных ассигнований по целевым статьям (муниципальным программам Терского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Терское сельское поселение Моздокского района  на 2024 финансовый год</t>
  </si>
  <si>
    <t>Сумма        2024 год</t>
  </si>
  <si>
    <t>ВСЕГО:</t>
  </si>
  <si>
    <t>Закупка товаров, работ, услуг в сфере информационно-коммуникационных технологий</t>
  </si>
  <si>
    <t>Уплата пеней и штрафов</t>
  </si>
  <si>
    <t>Подпрограмма «Развитие, реконструкция сетей коммунальной инфраструктуры муниципального образования - Терское сельское поселение  Моздокского района  »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</si>
  <si>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</si>
  <si>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</si>
  <si>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Муниципальная программа «Комплексное благоустройство территории Муниципального образования - Притеречное сельское поселение  »</t>
  </si>
  <si>
    <t>Подпрограмма «Развитие, реконструкция, текущий ремонт сетей  уличного освещения Терского сельского поселения  »</t>
  </si>
  <si>
    <t>02 1 01 702300</t>
  </si>
  <si>
    <t xml:space="preserve">02 4 00 00000 </t>
  </si>
  <si>
    <t>Расходы на благоустройство территории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</si>
  <si>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 "
</t>
  </si>
  <si>
    <t>Подпрограмма «Содержание, реконструкция и ремонт автомобильных дорог общего пользования  "</t>
  </si>
  <si>
    <t xml:space="preserve">02 5 01 70300 </t>
  </si>
  <si>
    <t>Распределение бюджетных ассигнований по целевым статьям (муниципальным программам Терского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Терское сельское поселение Моздокского района  на плановый период 2025-2026 годов</t>
  </si>
  <si>
    <t>Сумма        2025 год</t>
  </si>
  <si>
    <t>Сумма        2026 год</t>
  </si>
  <si>
    <t xml:space="preserve">Муниципальная программа «Развитие культуры муниципального образования - Терское сельское поселение » </t>
  </si>
  <si>
    <t xml:space="preserve">Муниципальная программа «Комплексное благоустройство территории муниципального образования - Кизлярское сельское поселение Моздокского района РСО-Алания на 2018-2021 годы»  </t>
  </si>
  <si>
    <t>Подпрограмма «Развитие, реконструкция сетей коммунальной инфраструктуры муниципального образования - Кизлярское сельское поселение  Моздокского района  »</t>
  </si>
  <si>
    <t xml:space="preserve">02 1 00 00000 </t>
  </si>
  <si>
    <t xml:space="preserve">05 </t>
  </si>
  <si>
    <t>ЖИЛИЩНО-КОММУНАЛЬНОЕ ХОЗЯЙСТВО</t>
  </si>
  <si>
    <t>00 0  00 00000</t>
  </si>
  <si>
    <t>Ликвидация стихийных свалок</t>
  </si>
  <si>
    <t xml:space="preserve">                                                                                                                       Приложение  №12</t>
  </si>
  <si>
    <t>к  проекту  решения Собрания представителей Терского сельского поселения Моздокского района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</si>
  <si>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Терское сельское поселение Моздокского района 
на 2020 год  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</si>
  <si>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</si>
  <si>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</si>
  <si>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</si>
  <si>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</si>
  <si>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</si>
  <si>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</si>
  <si>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</si>
  <si>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</si>
  <si>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</si>
  <si>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</si>
  <si>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</si>
  <si>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</si>
  <si>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</si>
  <si>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</si>
  <si>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</si>
  <si>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</si>
  <si>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</si>
  <si>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</si>
  <si>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</si>
  <si>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</si>
  <si>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</si>
  <si>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</si>
  <si>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                           Приложение  №13</t>
  </si>
  <si>
    <t>к  решению Собрания представителей Терского сельского поселения Моздокского района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</si>
  <si>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Терское сельское поселение Моздокского района  
на плановый период 2020 и 2021 годов  
</t>
  </si>
  <si>
    <t>2020 год</t>
  </si>
  <si>
    <t>2021 год</t>
  </si>
  <si>
    <t xml:space="preserve"> Приложение  №14</t>
  </si>
  <si>
    <t>к  решению Собрания представителей Терского сельского поселения Моздокского района от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</si>
  <si>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Терское сельское поселение Моздокского района на 2020 год
</t>
  </si>
  <si>
    <t>№№ пп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</si>
  <si>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</si>
  <si>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</si>
  <si>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</si>
  <si>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</si>
  <si>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</si>
  <si>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</si>
  <si>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</si>
  <si>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</si>
  <si>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</si>
  <si>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Источники финансирования дефицита 
бюджета муниципального образования   - Терское сельское поселение 
На 2024 год
</t>
  </si>
  <si>
    <t>к  решению Собрания представителей муниципального образования - Терское сельское поселение Моздокского района   «Об утверждении   бюджета муниципального образования - Терское сельское поселение Моздокского района  на 2021 финансовый год  и на плановый период 2022-2023 годов»</t>
  </si>
  <si>
    <t>тысяч рублей</t>
  </si>
  <si>
    <t>2024 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</si>
  <si>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</si>
  <si>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</si>
  <si>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</si>
  <si>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</si>
  <si>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</si>
  <si>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</si>
  <si>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</si>
  <si>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</si>
  <si>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</si>
  <si>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</si>
  <si>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</si>
  <si>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</si>
  <si>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</si>
  <si>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</si>
  <si>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</si>
  <si>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</si>
  <si>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</si>
  <si>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</si>
  <si>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</si>
  <si>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</si>
  <si>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</si>
  <si>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</si>
  <si>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</si>
  <si>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</si>
  <si>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</si>
  <si>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</si>
  <si>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</si>
  <si>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</si>
  <si>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000 01 06 01 00 10 0000 630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</si>
  <si>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</si>
  <si>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</si>
  <si>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</si>
  <si>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</si>
  <si>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</si>
  <si>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</si>
  <si>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</si>
  <si>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</si>
  <si>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Приложение  №15</t>
  </si>
  <si>
    <t>к  решению Собрания представителей Терского сельского поселения Моздокского района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</si>
  <si>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бюджета муниципального образования - Терское сельское поселение Моздокского района на плановый период 2021 и 2022 годов 
</t>
  </si>
  <si>
    <t>2022 год</t>
  </si>
  <si>
    <t xml:space="preserve">сумма                     </t>
  </si>
  <si>
    <t>2025 год</t>
  </si>
  <si>
    <t xml:space="preserve"> 2026 год</t>
  </si>
  <si>
    <t>000 01 02 00 00 05 0000 710</t>
  </si>
  <si>
    <t>000 01 02 00 00 05 0000 810</t>
  </si>
  <si>
    <t>000 01 03 01 00 02 0000 710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</si>
  <si>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</si>
  <si>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</si>
  <si>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Приложение № 16
к решению Собрания представителей муниципального образования - Терское
 сельское поселение Моздокского района 
от .11.2019г. №  "Об утверждении бюджета муниципального 
образования - Терское сельское поселение 
Моздокского района  на 2020 финансовый год
и на плановый период 2021-2022 годов"
</t>
  </si>
  <si>
    <t>Программа государственных гарантий  муниципального образования - Терское сельское поселение на 2020 год</t>
  </si>
  <si>
    <t>1. Предоставление государственных гарантий в валюте Российской Федерации в 2020 году</t>
  </si>
  <si>
    <t>тысяч  рублей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</si>
  <si>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</si>
  <si>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</si>
  <si>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</si>
  <si>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</si>
  <si>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</si>
  <si>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</si>
  <si>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</si>
  <si>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нет</t>
  </si>
  <si>
    <t>2. Бюджетные ассигнования на исполнение государственных гарантий   муниципального образования - Терское сельское поселение
 в плановом периоде 2021 и 2022 годов</t>
  </si>
  <si>
    <t>Исполнение государственных гарантий  муниципального образования - Терское сельское поселение</t>
  </si>
  <si>
    <t>За счет источников финансирования дефицита  бюджета  муниципального образования - Терское сельское поселение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</si>
  <si>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  - Терское сельское поселение на 2024 год
</t>
  </si>
  <si>
    <t>Привлечение кредитов от кредитных организаций в валюте Российской Федерации</t>
  </si>
  <si>
    <t xml:space="preserve">Приложение № 17
к решению Собрания представителей муниципального образования - Терское
 сельское поселение Моздокского района 
от .11.2019г. №  "Об утверждении бюджета муниципального 
образования - Терское сельское поселение 
Моздокского района  на 2020 финансовый год
и на плановый период 2021-2022 годов"
</t>
  </si>
  <si>
    <t>Программа государственных гарантий  муниципального образования - Терское сельское поселение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</si>
  <si>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</si>
  <si>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За счет источников финансирования дефицита  бюджета муниципального образования - Терское сельское поселение</t>
  </si>
  <si>
    <t>к проекту  решению Собрания представителей Терского сельского поселения Моздокского района 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</si>
  <si>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>1 08 04020 01 1000 110</t>
  </si>
  <si>
    <t>1 08 04020 01 4000 110</t>
  </si>
  <si>
    <t>1 08 07175 01 1000 110</t>
  </si>
  <si>
    <t>1 08 07175 01 4000 110</t>
  </si>
  <si>
    <t>1 11 05013 10 0000 120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</si>
  <si>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</si>
  <si>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2 02 15001 10 0000 151</t>
  </si>
  <si>
    <t>2 02 15002 10 0000 151</t>
  </si>
  <si>
    <t>2 02 20216 10 0060 151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</si>
  <si>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</si>
  <si>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</si>
  <si>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</si>
  <si>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</si>
  <si>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</si>
  <si>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</si>
  <si>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</si>
  <si>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</si>
  <si>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</si>
  <si>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</si>
  <si>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</si>
  <si>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</si>
  <si>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</si>
  <si>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</si>
  <si>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</si>
  <si>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 - Терское сельское поселение  
 на плановый период 2025 и 2026 годов
</t>
  </si>
  <si>
    <t>2026 год</t>
  </si>
  <si>
    <t>Погашение основного долга по кредитам, предоставленным кредитными  организациями, в валюте Российской Федерации до 31 декабря 2022 года</t>
  </si>
  <si>
    <t xml:space="preserve">   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Терское сельское поселение  на 2024 год
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</si>
  <si>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</si>
  <si>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Терское сельское поселение  на плановый период 2025 и 2026 годов
</t>
  </si>
  <si>
    <t>Программа муниципальных гарантий  муниципального образования   - Терское сельское поселение  в валюте  Российской Федерации на 2024 год</t>
  </si>
  <si>
    <t>направление (цель) гарантирования</t>
  </si>
  <si>
    <t>Сумма гарантирования</t>
  </si>
  <si>
    <t xml:space="preserve">Иные условия предоставления и исполнения гарантий </t>
  </si>
  <si>
    <t>Программа муниципальных гарантий  муниципального образования  - Терское сельское поселение в валюте  Российской Федерации на плановый период 2025 и  2026 годов</t>
  </si>
  <si>
    <t xml:space="preserve">Иные условия предоставления и исполнения  гарантий </t>
  </si>
  <si>
    <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28.12.2023г. №  30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</si>
  <si>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№2 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                 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28.12.2023г. № 30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Терское сельское поселение Моздокского района на 2024 год и на плановый период 2025 и 2026 годов»
</t>
    </r>
  </si>
  <si>
    <r>
      <t xml:space="preserve">Приложение №3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28.12.2023г. №  30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Терское сельское поселение Моздокского района на 2024 год и на плановый период 2025 и 2026 годов»
</t>
    </r>
  </si>
  <si>
    <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28.12.2023г. № 30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</si>
  <si>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30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</si>
  <si>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 6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28.12.2023г. №  30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Терское сельское поселение Моздокского района на 2024 год и на плановый период 2025 и 2026 годов»
</t>
    </r>
  </si>
  <si>
    <r>
      <t xml:space="preserve">Приложение № 7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30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Терское сельское поселение Моздокского района на 2024 год и на плановый период 2025 и 2026 годов»
</t>
    </r>
  </si>
  <si>
    <r>
      <t xml:space="preserve">Приложение №8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28.12.2023г. № 30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Терское сельское поселение Моздокского района на 2024 год и на плановый период 2025 и 2026 годов»
</t>
    </r>
  </si>
  <si>
    <r>
      <t xml:space="preserve">Приложение №9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30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Терское сельское поселение Моздокского района на 2024 год и на плановый период 2025 и 2026 годов»
</t>
    </r>
    <r>
      <rPr>
        <sz val="10"/>
        <rFont val="Bookman Old Style"/>
        <family val="1"/>
        <charset val="204"/>
      </rPr>
      <t xml:space="preserve">
</t>
    </r>
  </si>
  <si>
    <r>
      <t xml:space="preserve">Приложение № 10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30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</si>
  <si>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 11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30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</si>
  <si>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 12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28.12.2023г. № 30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</si>
  <si>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 13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 30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</si>
  <si>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 14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28.12.2023г. № 30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</si>
  <si>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 30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</si>
  <si>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 16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30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</si>
  <si>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 17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30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</si>
  <si>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 18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28.12.2023г. № 30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</si>
  <si>
    <r>
      <t xml:space="preserve">Приложение № 19
</t>
    </r>
    <r>
      <rPr>
        <sz val="10"/>
        <color rgb="FF000000"/>
        <rFont val="Bookman Old Style"/>
        <family val="1"/>
        <charset val="204"/>
      </rPr>
      <t>к   решению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28.12.2023г. №  30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2024 год и на плановый период 2025 и 2026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</si>
</sst>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 * #,##0.00&quot;    &quot;;\-* #,##0.00&quot;    &quot;;\ * \-#&quot;    &quot;;\ @\ "/>
    <numFmt numFmtId="165" formatCode="\ * #,##0.0&quot;    &quot;;\-* #,##0.0&quot;    &quot;;\ * \-#&quot;    &quot;;\ @\ "/>
    <numFmt numFmtId="166" formatCode="0.0"/>
    <numFmt numFmtId="167" formatCode="_-* #,##0.0\ _₽_-;\-* #,##0.0\ _₽_-;_-* \-?\ _₽_-;_-@_-"/>
    <numFmt numFmtId="168" formatCode="#,##0.0&quot;   &quot;"/>
    <numFmt numFmtId="169" formatCode="#,##0.0"/>
  </numFmts>
  <fonts count="44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rgb="FFFF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Bookman Old Style"/>
      <family val="1"/>
      <charset val="204"/>
    </font>
    <font>
      <sz val="10.5"/>
      <color rgb="FF333333"/>
      <name val="Bookman Old Style"/>
      <family val="1"/>
      <charset val="204"/>
    </font>
    <font>
      <sz val="10.5"/>
      <color rgb="FF000000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2"/>
      <name val="Bookman Old Style"/>
      <family val="1"/>
      <charset val="204"/>
    </font>
    <font>
      <sz val="15"/>
      <name val="Bookman Old Style"/>
      <family val="1"/>
      <charset val="204"/>
    </font>
    <font>
      <b/>
      <sz val="13"/>
      <color rgb="FF000000"/>
      <name val="Bookman Old Style"/>
      <family val="1"/>
      <charset val="204"/>
    </font>
    <font>
      <sz val="13"/>
      <name val="Bookman Old Style"/>
      <family val="1"/>
      <charset val="204"/>
    </font>
    <font>
      <sz val="12"/>
      <color rgb="FF003366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sz val="12"/>
      <color rgb="FF002060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Times New Roman"/>
      <family val="1"/>
      <charset val="204"/>
    </font>
    <font>
      <sz val="8"/>
      <name val="Bookman Old Style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7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165" fontId="2" fillId="0" borderId="16" xfId="1" applyNumberFormat="1" applyFont="1" applyBorder="1" applyAlignment="1" applyProtection="1">
      <alignment vertical="center"/>
    </xf>
    <xf numFmtId="0" fontId="22" fillId="0" borderId="0" xfId="1" applyFont="1" applyBorder="1" applyAlignment="1" applyProtection="1">
      <alignment horizontal="right" vertical="top" wrapText="1"/>
    </xf>
    <xf numFmtId="0" fontId="23" fillId="0" borderId="0" xfId="1" applyFont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horizontal="right" vertical="top" wrapText="1"/>
    </xf>
    <xf numFmtId="0" fontId="4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165" fontId="11" fillId="0" borderId="1" xfId="0" applyNumberFormat="1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>
      <alignment horizontal="center" vertical="center" wrapText="1"/>
    </xf>
    <xf numFmtId="2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2" fontId="9" fillId="0" borderId="0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top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0" fillId="0" borderId="0" xfId="0" applyAlignment="1" applyProtection="1"/>
    <xf numFmtId="2" fontId="0" fillId="0" borderId="0" xfId="0" applyNumberFormat="1" applyAlignment="1" applyProtection="1"/>
    <xf numFmtId="164" fontId="8" fillId="0" borderId="0" xfId="0" applyNumberFormat="1" applyFont="1" applyAlignment="1" applyProtection="1"/>
    <xf numFmtId="165" fontId="8" fillId="0" borderId="0" xfId="0" applyNumberFormat="1" applyFont="1" applyAlignment="1" applyProtection="1"/>
    <xf numFmtId="0" fontId="8" fillId="0" borderId="0" xfId="0" applyFont="1" applyAlignment="1" applyProtection="1"/>
    <xf numFmtId="2" fontId="8" fillId="0" borderId="0" xfId="0" applyNumberFormat="1" applyFont="1" applyAlignment="1" applyProtection="1"/>
    <xf numFmtId="0" fontId="12" fillId="0" borderId="0" xfId="0" applyFont="1" applyAlignment="1" applyProtection="1"/>
    <xf numFmtId="2" fontId="12" fillId="0" borderId="0" xfId="0" applyNumberFormat="1" applyFont="1" applyAlignment="1" applyProtection="1"/>
    <xf numFmtId="164" fontId="12" fillId="0" borderId="0" xfId="0" applyNumberFormat="1" applyFont="1" applyAlignment="1" applyProtection="1"/>
    <xf numFmtId="165" fontId="12" fillId="0" borderId="0" xfId="0" applyNumberFormat="1" applyFont="1" applyAlignment="1" applyProtection="1"/>
    <xf numFmtId="0" fontId="11" fillId="2" borderId="1" xfId="0" applyFont="1" applyFill="1" applyBorder="1" applyAlignment="1" applyProtection="1">
      <alignment horizontal="center" vertical="center" wrapText="1"/>
    </xf>
    <xf numFmtId="2" fontId="11" fillId="2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/>
    <xf numFmtId="165" fontId="11" fillId="0" borderId="1" xfId="0" applyNumberFormat="1" applyFont="1" applyBorder="1" applyAlignment="1" applyProtection="1"/>
    <xf numFmtId="164" fontId="12" fillId="0" borderId="1" xfId="0" applyNumberFormat="1" applyFont="1" applyBorder="1" applyAlignment="1" applyProtection="1"/>
    <xf numFmtId="0" fontId="12" fillId="2" borderId="1" xfId="0" applyFont="1" applyFill="1" applyBorder="1" applyAlignment="1" applyProtection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165" fontId="12" fillId="0" borderId="1" xfId="0" applyNumberFormat="1" applyFont="1" applyBorder="1" applyAlignment="1" applyProtection="1"/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Border="1" applyAlignment="1" applyProtection="1"/>
    <xf numFmtId="165" fontId="8" fillId="0" borderId="6" xfId="0" applyNumberFormat="1" applyFont="1" applyBorder="1" applyAlignment="1" applyProtection="1"/>
    <xf numFmtId="3" fontId="4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2" fillId="0" borderId="1" xfId="0" applyNumberFormat="1" applyFont="1" applyBorder="1" applyAlignment="1" applyProtection="1">
      <alignment vertical="center" wrapText="1"/>
    </xf>
    <xf numFmtId="165" fontId="15" fillId="0" borderId="0" xfId="0" applyNumberFormat="1" applyFont="1" applyAlignment="1" applyProtection="1"/>
    <xf numFmtId="2" fontId="8" fillId="0" borderId="0" xfId="0" applyNumberFormat="1" applyFont="1" applyAlignment="1" applyProtection="1">
      <alignment horizontal="right" vertical="center" wrapText="1"/>
    </xf>
    <xf numFmtId="165" fontId="16" fillId="0" borderId="1" xfId="0" applyNumberFormat="1" applyFont="1" applyBorder="1" applyAlignment="1" applyProtection="1"/>
    <xf numFmtId="165" fontId="15" fillId="0" borderId="1" xfId="0" applyNumberFormat="1" applyFont="1" applyBorder="1" applyAlignment="1" applyProtection="1"/>
    <xf numFmtId="0" fontId="14" fillId="0" borderId="7" xfId="0" applyFont="1" applyBorder="1" applyAlignment="1" applyProtection="1">
      <alignment horizont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2" fontId="8" fillId="0" borderId="8" xfId="0" applyNumberFormat="1" applyFont="1" applyBorder="1" applyAlignment="1" applyProtection="1">
      <alignment wrapText="1"/>
    </xf>
    <xf numFmtId="2" fontId="8" fillId="0" borderId="9" xfId="0" applyNumberFormat="1" applyFont="1" applyBorder="1" applyAlignment="1" applyProtection="1">
      <alignment horizontal="right" vertical="center" wrapText="1"/>
    </xf>
    <xf numFmtId="164" fontId="8" fillId="0" borderId="10" xfId="0" applyNumberFormat="1" applyFont="1" applyBorder="1" applyAlignment="1" applyProtection="1">
      <alignment vertical="center"/>
    </xf>
    <xf numFmtId="165" fontId="8" fillId="0" borderId="1" xfId="0" applyNumberFormat="1" applyFont="1" applyBorder="1" applyAlignment="1" applyProtection="1"/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indent="15"/>
    </xf>
    <xf numFmtId="0" fontId="7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18" fillId="0" borderId="1" xfId="0" applyFont="1" applyBorder="1" applyAlignment="1" applyProtection="1"/>
    <xf numFmtId="0" fontId="19" fillId="0" borderId="1" xfId="0" applyFont="1" applyBorder="1" applyAlignment="1" applyProtection="1"/>
    <xf numFmtId="0" fontId="20" fillId="0" borderId="1" xfId="0" applyFont="1" applyBorder="1" applyAlignment="1" applyProtection="1"/>
    <xf numFmtId="0" fontId="2" fillId="0" borderId="1" xfId="0" applyFont="1" applyBorder="1" applyAlignment="1" applyProtection="1">
      <alignment wrapText="1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165" fontId="7" fillId="0" borderId="0" xfId="1" applyNumberFormat="1" applyFont="1" applyAlignment="1" applyProtection="1">
      <alignment vertical="center"/>
    </xf>
    <xf numFmtId="0" fontId="21" fillId="0" borderId="0" xfId="1" applyFont="1" applyAlignment="1" applyProtection="1">
      <alignment horizontal="center"/>
    </xf>
    <xf numFmtId="0" fontId="21" fillId="0" borderId="0" xfId="1" applyFont="1" applyAlignment="1" applyProtection="1">
      <alignment horizontal="right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vertical="center"/>
    </xf>
    <xf numFmtId="0" fontId="24" fillId="0" borderId="1" xfId="1" applyFont="1" applyBorder="1" applyAlignment="1" applyProtection="1">
      <alignment horizontal="center" vertical="center" wrapText="1"/>
    </xf>
    <xf numFmtId="165" fontId="24" fillId="0" borderId="1" xfId="1" applyNumberFormat="1" applyFont="1" applyBorder="1" applyAlignment="1" applyProtection="1">
      <alignment vertical="center" wrapText="1"/>
    </xf>
    <xf numFmtId="0" fontId="25" fillId="0" borderId="1" xfId="1" applyFont="1" applyBorder="1" applyAlignment="1" applyProtection="1">
      <alignment vertical="center" wrapText="1"/>
    </xf>
    <xf numFmtId="0" fontId="25" fillId="0" borderId="1" xfId="1" applyFont="1" applyBorder="1" applyAlignment="1" applyProtection="1">
      <alignment horizontal="center" vertical="center" wrapText="1"/>
    </xf>
    <xf numFmtId="165" fontId="25" fillId="0" borderId="1" xfId="1" applyNumberFormat="1" applyFont="1" applyBorder="1" applyAlignment="1" applyProtection="1">
      <alignment vertical="center" wrapText="1"/>
    </xf>
    <xf numFmtId="0" fontId="26" fillId="0" borderId="1" xfId="1" applyFont="1" applyBorder="1" applyAlignment="1" applyProtection="1">
      <alignment vertical="center" wrapText="1"/>
    </xf>
    <xf numFmtId="0" fontId="26" fillId="0" borderId="1" xfId="1" applyFont="1" applyBorder="1" applyAlignment="1" applyProtection="1">
      <alignment horizontal="center" vertical="center" wrapText="1"/>
    </xf>
    <xf numFmtId="165" fontId="26" fillId="0" borderId="1" xfId="1" applyNumberFormat="1" applyFont="1" applyBorder="1" applyAlignment="1" applyProtection="1">
      <alignment vertical="center"/>
    </xf>
    <xf numFmtId="2" fontId="27" fillId="0" borderId="0" xfId="1" applyNumberFormat="1" applyFont="1" applyAlignment="1" applyProtection="1">
      <alignment horizontal="center"/>
    </xf>
    <xf numFmtId="0" fontId="27" fillId="0" borderId="0" xfId="1" applyFont="1" applyAlignment="1" applyProtection="1">
      <alignment horizontal="center"/>
    </xf>
    <xf numFmtId="0" fontId="7" fillId="0" borderId="1" xfId="1" applyFont="1" applyBorder="1" applyAlignment="1" applyProtection="1">
      <alignment vertical="center" wrapText="1"/>
    </xf>
    <xf numFmtId="49" fontId="7" fillId="0" borderId="1" xfId="1" applyNumberFormat="1" applyFont="1" applyBorder="1" applyAlignment="1" applyProtection="1">
      <alignment horizontal="center" vertical="center" shrinkToFit="1"/>
    </xf>
    <xf numFmtId="165" fontId="7" fillId="0" borderId="1" xfId="1" applyNumberFormat="1" applyFont="1" applyBorder="1" applyAlignment="1" applyProtection="1">
      <alignment vertical="center" shrinkToFit="1"/>
    </xf>
    <xf numFmtId="2" fontId="21" fillId="0" borderId="0" xfId="1" applyNumberFormat="1" applyFont="1" applyAlignment="1" applyProtection="1">
      <alignment horizontal="center"/>
    </xf>
    <xf numFmtId="0" fontId="7" fillId="2" borderId="1" xfId="1" applyFont="1" applyFill="1" applyBorder="1" applyAlignment="1" applyProtection="1">
      <alignment wrapText="1"/>
    </xf>
    <xf numFmtId="165" fontId="7" fillId="2" borderId="1" xfId="1" applyNumberFormat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wrapText="1"/>
    </xf>
    <xf numFmtId="49" fontId="2" fillId="0" borderId="1" xfId="1" applyNumberFormat="1" applyFont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</xf>
    <xf numFmtId="165" fontId="2" fillId="2" borderId="1" xfId="1" applyNumberFormat="1" applyFont="1" applyFill="1" applyBorder="1" applyAlignment="1" applyProtection="1"/>
    <xf numFmtId="0" fontId="2" fillId="2" borderId="1" xfId="1" applyFont="1" applyFill="1" applyBorder="1" applyAlignment="1" applyProtection="1">
      <alignment vertical="top" wrapText="1"/>
    </xf>
    <xf numFmtId="49" fontId="2" fillId="2" borderId="1" xfId="1" applyNumberFormat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/>
    </xf>
    <xf numFmtId="165" fontId="21" fillId="2" borderId="1" xfId="1" applyNumberFormat="1" applyFont="1" applyFill="1" applyBorder="1" applyAlignment="1" applyProtection="1">
      <alignment vertical="center"/>
    </xf>
    <xf numFmtId="165" fontId="2" fillId="2" borderId="1" xfId="1" applyNumberFormat="1" applyFont="1" applyFill="1" applyBorder="1" applyAlignment="1" applyProtection="1">
      <alignment vertical="center"/>
    </xf>
    <xf numFmtId="0" fontId="7" fillId="0" borderId="1" xfId="1" applyFont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vertical="top" wrapText="1"/>
    </xf>
    <xf numFmtId="49" fontId="2" fillId="2" borderId="1" xfId="1" applyNumberFormat="1" applyFont="1" applyFill="1" applyBorder="1" applyAlignment="1" applyProtection="1">
      <alignment horizontal="center" vertical="center"/>
    </xf>
    <xf numFmtId="0" fontId="21" fillId="2" borderId="1" xfId="1" applyFont="1" applyFill="1" applyBorder="1" applyAlignment="1" applyProtection="1">
      <alignment vertical="top" wrapText="1"/>
    </xf>
    <xf numFmtId="0" fontId="21" fillId="2" borderId="1" xfId="1" applyFont="1" applyFill="1" applyBorder="1" applyAlignment="1" applyProtection="1">
      <alignment wrapText="1"/>
    </xf>
    <xf numFmtId="0" fontId="24" fillId="2" borderId="1" xfId="1" applyFont="1" applyFill="1" applyBorder="1" applyAlignment="1" applyProtection="1">
      <alignment wrapText="1"/>
    </xf>
    <xf numFmtId="49" fontId="7" fillId="2" borderId="1" xfId="1" applyNumberFormat="1" applyFont="1" applyFill="1" applyBorder="1" applyAlignment="1" applyProtection="1">
      <alignment horizontal="center" vertical="center" shrinkToFit="1"/>
    </xf>
    <xf numFmtId="0" fontId="7" fillId="2" borderId="1" xfId="1" applyFont="1" applyFill="1" applyBorder="1" applyAlignment="1" applyProtection="1">
      <alignment horizontal="center"/>
    </xf>
    <xf numFmtId="165" fontId="7" fillId="2" borderId="1" xfId="1" applyNumberFormat="1" applyFont="1" applyFill="1" applyBorder="1" applyAlignment="1" applyProtection="1"/>
    <xf numFmtId="0" fontId="24" fillId="0" borderId="0" xfId="1" applyFont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2" fillId="0" borderId="1" xfId="1" applyFont="1" applyBorder="1" applyAlignment="1" applyProtection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wrapText="1"/>
    </xf>
    <xf numFmtId="0" fontId="21" fillId="0" borderId="1" xfId="1" applyFont="1" applyBorder="1" applyAlignment="1" applyProtection="1">
      <alignment vertical="center" wrapText="1"/>
    </xf>
    <xf numFmtId="165" fontId="2" fillId="0" borderId="1" xfId="1" applyNumberFormat="1" applyFont="1" applyBorder="1" applyAlignment="1" applyProtection="1">
      <alignment vertical="center" shrinkToFit="1"/>
    </xf>
    <xf numFmtId="0" fontId="7" fillId="0" borderId="1" xfId="1" applyFont="1" applyBorder="1" applyAlignment="1" applyProtection="1">
      <alignment wrapText="1"/>
    </xf>
    <xf numFmtId="0" fontId="7" fillId="0" borderId="1" xfId="1" applyFont="1" applyBorder="1" applyAlignment="1" applyProtection="1">
      <alignment horizontal="center" vertical="center"/>
    </xf>
    <xf numFmtId="49" fontId="7" fillId="0" borderId="1" xfId="1" applyNumberFormat="1" applyFont="1" applyBorder="1" applyAlignment="1" applyProtection="1">
      <alignment horizontal="center" vertical="center"/>
    </xf>
    <xf numFmtId="165" fontId="7" fillId="0" borderId="1" xfId="1" applyNumberFormat="1" applyFont="1" applyBorder="1" applyAlignment="1" applyProtection="1">
      <alignment vertical="center"/>
    </xf>
    <xf numFmtId="0" fontId="2" fillId="0" borderId="1" xfId="1" applyFont="1" applyBorder="1" applyAlignment="1" applyProtection="1">
      <alignment wrapText="1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165" fontId="2" fillId="0" borderId="1" xfId="1" applyNumberFormat="1" applyFont="1" applyBorder="1" applyAlignment="1" applyProtection="1">
      <alignment vertical="center"/>
    </xf>
    <xf numFmtId="165" fontId="7" fillId="0" borderId="1" xfId="1" applyNumberFormat="1" applyFont="1" applyBorder="1" applyAlignment="1" applyProtection="1"/>
    <xf numFmtId="0" fontId="21" fillId="2" borderId="0" xfId="1" applyFont="1" applyFill="1" applyAlignment="1" applyProtection="1">
      <alignment horizontal="center"/>
    </xf>
    <xf numFmtId="165" fontId="2" fillId="0" borderId="1" xfId="1" applyNumberFormat="1" applyFont="1" applyBorder="1" applyAlignment="1" applyProtection="1"/>
    <xf numFmtId="166" fontId="21" fillId="2" borderId="0" xfId="1" applyNumberFormat="1" applyFont="1" applyFill="1" applyAlignment="1" applyProtection="1">
      <alignment horizontal="center"/>
    </xf>
    <xf numFmtId="0" fontId="21" fillId="0" borderId="1" xfId="1" applyFont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left" vertical="top" wrapText="1"/>
    </xf>
    <xf numFmtId="49" fontId="24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/>
    </xf>
    <xf numFmtId="49" fontId="7" fillId="2" borderId="11" xfId="0" applyNumberFormat="1" applyFont="1" applyFill="1" applyBorder="1" applyAlignment="1" applyProtection="1">
      <alignment horizontal="center" vertical="center"/>
    </xf>
    <xf numFmtId="167" fontId="7" fillId="0" borderId="1" xfId="1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top" wrapText="1"/>
    </xf>
    <xf numFmtId="49" fontId="21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167" fontId="2" fillId="0" borderId="1" xfId="1" applyNumberFormat="1" applyFont="1" applyBorder="1" applyAlignment="1" applyProtection="1">
      <alignment vertical="center"/>
    </xf>
    <xf numFmtId="0" fontId="24" fillId="2" borderId="1" xfId="1" applyFont="1" applyFill="1" applyBorder="1" applyAlignment="1" applyProtection="1">
      <alignment horizontal="left" wrapText="1"/>
    </xf>
    <xf numFmtId="2" fontId="21" fillId="2" borderId="0" xfId="1" applyNumberFormat="1" applyFont="1" applyFill="1" applyAlignment="1" applyProtection="1">
      <alignment horizontal="center"/>
    </xf>
    <xf numFmtId="49" fontId="2" fillId="2" borderId="1" xfId="1" applyNumberFormat="1" applyFont="1" applyFill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49" fontId="7" fillId="2" borderId="1" xfId="1" applyNumberFormat="1" applyFont="1" applyFill="1" applyBorder="1" applyAlignment="1" applyProtection="1">
      <alignment horizontal="center"/>
    </xf>
    <xf numFmtId="165" fontId="24" fillId="2" borderId="1" xfId="1" applyNumberFormat="1" applyFont="1" applyFill="1" applyBorder="1" applyAlignment="1" applyProtection="1"/>
    <xf numFmtId="0" fontId="24" fillId="0" borderId="1" xfId="1" applyFont="1" applyBorder="1" applyAlignment="1" applyProtection="1">
      <alignment vertical="center" wrapText="1"/>
    </xf>
    <xf numFmtId="49" fontId="2" fillId="0" borderId="1" xfId="1" applyNumberFormat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49" fontId="7" fillId="0" borderId="1" xfId="1" applyNumberFormat="1" applyFont="1" applyBorder="1" applyAlignment="1" applyProtection="1">
      <alignment horizontal="center"/>
    </xf>
    <xf numFmtId="0" fontId="7" fillId="0" borderId="1" xfId="1" applyFont="1" applyBorder="1" applyAlignment="1" applyProtection="1">
      <alignment horizontal="center"/>
    </xf>
    <xf numFmtId="0" fontId="7" fillId="2" borderId="2" xfId="1" applyFont="1" applyFill="1" applyBorder="1" applyAlignment="1" applyProtection="1">
      <alignment wrapText="1"/>
    </xf>
    <xf numFmtId="49" fontId="7" fillId="2" borderId="3" xfId="1" applyNumberFormat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/>
    </xf>
    <xf numFmtId="165" fontId="7" fillId="2" borderId="3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wrapText="1"/>
    </xf>
    <xf numFmtId="49" fontId="2" fillId="2" borderId="3" xfId="1" applyNumberFormat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165" fontId="2" fillId="2" borderId="3" xfId="1" applyNumberFormat="1" applyFont="1" applyFill="1" applyBorder="1" applyAlignment="1" applyProtection="1"/>
    <xf numFmtId="0" fontId="2" fillId="0" borderId="2" xfId="1" applyFont="1" applyBorder="1" applyAlignment="1" applyProtection="1">
      <alignment wrapText="1"/>
    </xf>
    <xf numFmtId="49" fontId="2" fillId="0" borderId="3" xfId="1" applyNumberFormat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12" xfId="1" applyFont="1" applyBorder="1" applyAlignment="1" applyProtection="1"/>
    <xf numFmtId="49" fontId="2" fillId="0" borderId="2" xfId="1" applyNumberFormat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 wrapText="1"/>
    </xf>
    <xf numFmtId="0" fontId="2" fillId="0" borderId="12" xfId="1" applyFont="1" applyBorder="1" applyAlignment="1" applyProtection="1">
      <alignment wrapText="1"/>
    </xf>
    <xf numFmtId="165" fontId="2" fillId="0" borderId="3" xfId="1" applyNumberFormat="1" applyFont="1" applyBorder="1" applyAlignment="1" applyProtection="1"/>
    <xf numFmtId="0" fontId="21" fillId="0" borderId="0" xfId="1" applyFont="1" applyAlignment="1" applyProtection="1">
      <alignment vertical="center"/>
    </xf>
    <xf numFmtId="0" fontId="21" fillId="0" borderId="0" xfId="1" applyFont="1" applyAlignment="1" applyProtection="1">
      <alignment horizontal="center" vertical="center"/>
    </xf>
    <xf numFmtId="165" fontId="21" fillId="0" borderId="0" xfId="1" applyNumberFormat="1" applyFont="1" applyAlignment="1" applyProtection="1">
      <alignment vertical="center"/>
    </xf>
    <xf numFmtId="165" fontId="2" fillId="0" borderId="0" xfId="1" applyNumberFormat="1" applyFont="1" applyAlignment="1" applyProtection="1">
      <alignment vertical="center"/>
    </xf>
    <xf numFmtId="165" fontId="24" fillId="0" borderId="1" xfId="1" applyNumberFormat="1" applyFont="1" applyBorder="1" applyAlignment="1" applyProtection="1">
      <alignment horizontal="center" vertical="center" wrapText="1"/>
    </xf>
    <xf numFmtId="165" fontId="2" fillId="0" borderId="1" xfId="1" applyNumberFormat="1" applyFont="1" applyBorder="1" applyAlignment="1" applyProtection="1">
      <alignment vertical="center" shrinkToFit="1"/>
      <protection locked="0"/>
    </xf>
    <xf numFmtId="165" fontId="7" fillId="0" borderId="1" xfId="1" applyNumberFormat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wrapText="1"/>
    </xf>
    <xf numFmtId="165" fontId="28" fillId="2" borderId="1" xfId="1" applyNumberFormat="1" applyFont="1" applyFill="1" applyBorder="1" applyAlignment="1" applyProtection="1"/>
    <xf numFmtId="0" fontId="29" fillId="0" borderId="1" xfId="1" applyFont="1" applyBorder="1" applyAlignment="1" applyProtection="1">
      <alignment wrapText="1"/>
    </xf>
    <xf numFmtId="0" fontId="2" fillId="0" borderId="13" xfId="1" applyFont="1" applyBorder="1" applyAlignment="1" applyProtection="1">
      <alignment wrapText="1"/>
    </xf>
    <xf numFmtId="49" fontId="2" fillId="0" borderId="14" xfId="1" applyNumberFormat="1" applyFont="1" applyBorder="1" applyAlignment="1" applyProtection="1">
      <alignment horizontal="center"/>
    </xf>
    <xf numFmtId="49" fontId="2" fillId="2" borderId="15" xfId="1" applyNumberFormat="1" applyFont="1" applyFill="1" applyBorder="1" applyAlignment="1" applyProtection="1">
      <alignment horizontal="center"/>
    </xf>
    <xf numFmtId="0" fontId="2" fillId="0" borderId="15" xfId="1" applyFont="1" applyBorder="1" applyAlignment="1" applyProtection="1">
      <alignment horizontal="center"/>
    </xf>
    <xf numFmtId="165" fontId="2" fillId="0" borderId="15" xfId="1" applyNumberFormat="1" applyFont="1" applyBorder="1" applyAlignment="1" applyProtection="1"/>
    <xf numFmtId="0" fontId="24" fillId="0" borderId="1" xfId="1" applyFont="1" applyBorder="1" applyAlignment="1" applyProtection="1">
      <alignment vertical="center"/>
    </xf>
    <xf numFmtId="49" fontId="24" fillId="0" borderId="1" xfId="1" applyNumberFormat="1" applyFont="1" applyBorder="1" applyAlignment="1" applyProtection="1">
      <alignment horizontal="center" vertical="center"/>
    </xf>
    <xf numFmtId="165" fontId="24" fillId="0" borderId="1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2" fillId="0" borderId="0" xfId="1" applyFont="1" applyAlignme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168" fontId="2" fillId="0" borderId="0" xfId="1" applyNumberFormat="1" applyFont="1" applyBorder="1" applyAlignment="1" applyProtection="1">
      <alignment horizontal="center"/>
    </xf>
    <xf numFmtId="0" fontId="24" fillId="0" borderId="1" xfId="1" applyFont="1" applyBorder="1" applyAlignment="1" applyProtection="1">
      <alignment horizontal="center" wrapText="1"/>
    </xf>
    <xf numFmtId="168" fontId="24" fillId="0" borderId="1" xfId="1" applyNumberFormat="1" applyFont="1" applyBorder="1" applyAlignment="1" applyProtection="1">
      <alignment horizontal="center" wrapText="1"/>
    </xf>
    <xf numFmtId="0" fontId="25" fillId="0" borderId="1" xfId="1" applyFont="1" applyBorder="1" applyAlignment="1" applyProtection="1">
      <alignment wrapText="1"/>
    </xf>
    <xf numFmtId="0" fontId="25" fillId="0" borderId="1" xfId="1" applyFont="1" applyBorder="1" applyAlignment="1" applyProtection="1">
      <alignment horizontal="center" wrapText="1"/>
    </xf>
    <xf numFmtId="168" fontId="25" fillId="0" borderId="1" xfId="1" applyNumberFormat="1" applyFont="1" applyBorder="1" applyAlignment="1" applyProtection="1">
      <alignment horizontal="center" wrapText="1"/>
    </xf>
    <xf numFmtId="0" fontId="26" fillId="0" borderId="1" xfId="1" applyFont="1" applyBorder="1" applyAlignment="1" applyProtection="1">
      <alignment horizontal="center" wrapText="1"/>
    </xf>
    <xf numFmtId="49" fontId="7" fillId="0" borderId="1" xfId="1" applyNumberFormat="1" applyFont="1" applyBorder="1" applyAlignment="1" applyProtection="1">
      <alignment horizontal="center" shrinkToFit="1"/>
    </xf>
    <xf numFmtId="168" fontId="26" fillId="0" borderId="1" xfId="1" applyNumberFormat="1" applyFont="1" applyBorder="1" applyAlignment="1" applyProtection="1">
      <alignment horizontal="center"/>
    </xf>
    <xf numFmtId="168" fontId="7" fillId="0" borderId="1" xfId="1" applyNumberFormat="1" applyFont="1" applyBorder="1" applyAlignment="1" applyProtection="1">
      <alignment horizontal="center" shrinkToFit="1"/>
    </xf>
    <xf numFmtId="168" fontId="7" fillId="2" borderId="1" xfId="1" applyNumberFormat="1" applyFont="1" applyFill="1" applyBorder="1" applyAlignment="1" applyProtection="1">
      <alignment horizontal="center"/>
    </xf>
    <xf numFmtId="0" fontId="17" fillId="0" borderId="1" xfId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shrinkToFit="1"/>
    </xf>
    <xf numFmtId="0" fontId="2" fillId="0" borderId="1" xfId="1" applyFont="1" applyBorder="1" applyAlignment="1" applyProtection="1">
      <alignment horizontal="center" shrinkToFit="1"/>
    </xf>
    <xf numFmtId="168" fontId="2" fillId="2" borderId="1" xfId="1" applyNumberFormat="1" applyFont="1" applyFill="1" applyBorder="1" applyAlignment="1" applyProtection="1">
      <alignment horizontal="center"/>
    </xf>
    <xf numFmtId="49" fontId="2" fillId="2" borderId="1" xfId="1" applyNumberFormat="1" applyFont="1" applyFill="1" applyBorder="1" applyAlignment="1" applyProtection="1">
      <alignment horizontal="center" shrinkToFit="1"/>
    </xf>
    <xf numFmtId="0" fontId="2" fillId="2" borderId="1" xfId="1" applyFont="1" applyFill="1" applyBorder="1" applyAlignment="1" applyProtection="1">
      <alignment horizontal="center" shrinkToFit="1"/>
    </xf>
    <xf numFmtId="168" fontId="21" fillId="2" borderId="1" xfId="1" applyNumberFormat="1" applyFont="1" applyFill="1" applyBorder="1" applyAlignment="1" applyProtection="1">
      <alignment horizontal="center"/>
    </xf>
    <xf numFmtId="0" fontId="7" fillId="0" borderId="1" xfId="1" applyFont="1" applyBorder="1" applyAlignment="1" applyProtection="1">
      <alignment horizontal="center" shrinkToFit="1"/>
    </xf>
    <xf numFmtId="49" fontId="7" fillId="2" borderId="1" xfId="1" applyNumberFormat="1" applyFont="1" applyFill="1" applyBorder="1" applyAlignment="1" applyProtection="1">
      <alignment horizontal="center" shrinkToFit="1"/>
    </xf>
    <xf numFmtId="168" fontId="2" fillId="0" borderId="1" xfId="1" applyNumberFormat="1" applyFont="1" applyBorder="1" applyAlignment="1" applyProtection="1">
      <alignment horizontal="center" shrinkToFit="1"/>
    </xf>
    <xf numFmtId="168" fontId="7" fillId="0" borderId="1" xfId="1" applyNumberFormat="1" applyFont="1" applyBorder="1" applyAlignment="1" applyProtection="1">
      <alignment horizontal="center"/>
    </xf>
    <xf numFmtId="168" fontId="2" fillId="0" borderId="1" xfId="1" applyNumberFormat="1" applyFont="1" applyBorder="1" applyAlignment="1" applyProtection="1">
      <alignment horizontal="center"/>
    </xf>
    <xf numFmtId="2" fontId="2" fillId="2" borderId="1" xfId="1" applyNumberFormat="1" applyFont="1" applyFill="1" applyBorder="1" applyAlignment="1" applyProtection="1">
      <alignment horizontal="center"/>
    </xf>
    <xf numFmtId="2" fontId="7" fillId="2" borderId="1" xfId="1" applyNumberFormat="1" applyFont="1" applyFill="1" applyBorder="1" applyAlignment="1" applyProtection="1">
      <alignment horizontal="center"/>
    </xf>
    <xf numFmtId="0" fontId="7" fillId="0" borderId="1" xfId="1" applyFont="1" applyBorder="1" applyAlignment="1" applyProtection="1">
      <alignment horizontal="center" vertical="center" wrapText="1"/>
    </xf>
    <xf numFmtId="2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49" fontId="7" fillId="2" borderId="11" xfId="0" applyNumberFormat="1" applyFont="1" applyFill="1" applyBorder="1" applyAlignment="1" applyProtection="1">
      <alignment horizontal="center"/>
    </xf>
    <xf numFmtId="167" fontId="2" fillId="0" borderId="1" xfId="1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49" fontId="2" fillId="2" borderId="11" xfId="0" applyNumberFormat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wrapText="1"/>
    </xf>
    <xf numFmtId="168" fontId="7" fillId="2" borderId="3" xfId="1" applyNumberFormat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wrapText="1"/>
    </xf>
    <xf numFmtId="168" fontId="2" fillId="2" borderId="3" xfId="1" applyNumberFormat="1" applyFont="1" applyFill="1" applyBorder="1" applyAlignment="1" applyProtection="1">
      <alignment horizontal="center"/>
    </xf>
    <xf numFmtId="0" fontId="2" fillId="0" borderId="3" xfId="1" applyFont="1" applyBorder="1" applyAlignment="1" applyProtection="1">
      <alignment wrapText="1"/>
    </xf>
    <xf numFmtId="168" fontId="2" fillId="0" borderId="3" xfId="1" applyNumberFormat="1" applyFont="1" applyBorder="1" applyAlignment="1" applyProtection="1">
      <alignment horizontal="center"/>
    </xf>
    <xf numFmtId="0" fontId="21" fillId="0" borderId="0" xfId="1" applyFont="1" applyAlignment="1" applyProtection="1"/>
    <xf numFmtId="168" fontId="21" fillId="0" borderId="0" xfId="1" applyNumberFormat="1" applyFont="1" applyAlignment="1" applyProtection="1">
      <alignment horizontal="center"/>
    </xf>
    <xf numFmtId="168" fontId="21" fillId="0" borderId="0" xfId="1" applyNumberFormat="1" applyFont="1" applyAlignment="1" applyProtection="1">
      <alignment horizontal="center" vertical="center"/>
    </xf>
    <xf numFmtId="0" fontId="23" fillId="0" borderId="0" xfId="1" applyFont="1" applyAlignment="1" applyProtection="1">
      <alignment vertical="center" wrapText="1"/>
    </xf>
    <xf numFmtId="168" fontId="2" fillId="0" borderId="0" xfId="1" applyNumberFormat="1" applyFont="1" applyBorder="1" applyAlignment="1" applyProtection="1">
      <alignment horizontal="right" vertical="center"/>
    </xf>
    <xf numFmtId="168" fontId="24" fillId="0" borderId="0" xfId="1" applyNumberFormat="1" applyFont="1" applyBorder="1" applyAlignment="1" applyProtection="1">
      <alignment horizontal="center" vertical="center" wrapText="1"/>
    </xf>
    <xf numFmtId="168" fontId="25" fillId="0" borderId="0" xfId="1" applyNumberFormat="1" applyFont="1" applyBorder="1" applyAlignment="1" applyProtection="1">
      <alignment horizontal="center" vertical="center" wrapText="1"/>
    </xf>
    <xf numFmtId="0" fontId="26" fillId="0" borderId="1" xfId="1" applyFont="1" applyBorder="1" applyAlignment="1" applyProtection="1">
      <alignment wrapText="1"/>
    </xf>
    <xf numFmtId="165" fontId="26" fillId="0" borderId="1" xfId="1" applyNumberFormat="1" applyFont="1" applyBorder="1" applyAlignment="1" applyProtection="1"/>
    <xf numFmtId="2" fontId="26" fillId="0" borderId="0" xfId="1" applyNumberFormat="1" applyFont="1" applyBorder="1" applyAlignment="1" applyProtection="1">
      <alignment horizontal="center" vertical="center"/>
    </xf>
    <xf numFmtId="165" fontId="7" fillId="0" borderId="1" xfId="1" applyNumberFormat="1" applyFont="1" applyBorder="1" applyAlignment="1" applyProtection="1">
      <alignment shrinkToFit="1"/>
    </xf>
    <xf numFmtId="2" fontId="7" fillId="0" borderId="0" xfId="1" applyNumberFormat="1" applyFont="1" applyBorder="1" applyAlignment="1" applyProtection="1">
      <alignment horizontal="center" vertical="center" shrinkToFit="1"/>
    </xf>
    <xf numFmtId="2" fontId="7" fillId="2" borderId="0" xfId="1" applyNumberFormat="1" applyFont="1" applyFill="1" applyBorder="1" applyAlignment="1" applyProtection="1">
      <alignment horizontal="center" vertical="center"/>
    </xf>
    <xf numFmtId="2" fontId="2" fillId="2" borderId="0" xfId="1" applyNumberFormat="1" applyFont="1" applyFill="1" applyBorder="1" applyAlignment="1" applyProtection="1">
      <alignment horizontal="center"/>
    </xf>
    <xf numFmtId="2" fontId="21" fillId="2" borderId="0" xfId="1" applyNumberFormat="1" applyFont="1" applyFill="1" applyBorder="1" applyAlignment="1" applyProtection="1">
      <alignment horizontal="center" vertical="center"/>
    </xf>
    <xf numFmtId="2" fontId="2" fillId="2" borderId="0" xfId="1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shrinkToFit="1"/>
    </xf>
    <xf numFmtId="2" fontId="2" fillId="0" borderId="0" xfId="1" applyNumberFormat="1" applyFont="1" applyBorder="1" applyAlignment="1" applyProtection="1">
      <alignment horizontal="center" vertical="center" shrinkToFit="1"/>
    </xf>
    <xf numFmtId="2" fontId="7" fillId="0" borderId="0" xfId="1" applyNumberFormat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165" fontId="7" fillId="0" borderId="1" xfId="1" applyNumberFormat="1" applyFont="1" applyBorder="1" applyAlignment="1" applyProtection="1">
      <protection locked="0"/>
    </xf>
    <xf numFmtId="2" fontId="7" fillId="0" borderId="0" xfId="1" applyNumberFormat="1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shrinkToFit="1"/>
      <protection locked="0"/>
    </xf>
    <xf numFmtId="2" fontId="2" fillId="0" borderId="0" xfId="1" applyNumberFormat="1" applyFont="1" applyBorder="1" applyAlignment="1" applyProtection="1">
      <alignment horizontal="center" vertical="center" shrinkToFit="1"/>
      <protection locked="0"/>
    </xf>
    <xf numFmtId="165" fontId="2" fillId="0" borderId="1" xfId="1" applyNumberFormat="1" applyFont="1" applyBorder="1" applyAlignment="1" applyProtection="1">
      <protection locked="0"/>
    </xf>
    <xf numFmtId="2" fontId="2" fillId="0" borderId="0" xfId="1" applyNumberFormat="1" applyFont="1" applyBorder="1" applyAlignment="1" applyProtection="1">
      <alignment horizontal="center" vertical="center"/>
      <protection locked="0"/>
    </xf>
    <xf numFmtId="2" fontId="2" fillId="0" borderId="0" xfId="1" applyNumberFormat="1" applyFont="1" applyBorder="1" applyAlignment="1" applyProtection="1">
      <alignment horizontal="center"/>
    </xf>
    <xf numFmtId="166" fontId="7" fillId="2" borderId="0" xfId="1" applyNumberFormat="1" applyFont="1" applyFill="1" applyBorder="1" applyAlignment="1" applyProtection="1">
      <alignment horizontal="center"/>
    </xf>
    <xf numFmtId="166" fontId="2" fillId="2" borderId="0" xfId="1" applyNumberFormat="1" applyFont="1" applyFill="1" applyBorder="1" applyAlignment="1" applyProtection="1">
      <alignment horizontal="center"/>
    </xf>
    <xf numFmtId="165" fontId="30" fillId="2" borderId="1" xfId="1" applyNumberFormat="1" applyFont="1" applyFill="1" applyBorder="1" applyAlignment="1" applyProtection="1"/>
    <xf numFmtId="2" fontId="30" fillId="2" borderId="0" xfId="1" applyNumberFormat="1" applyFont="1" applyFill="1" applyBorder="1" applyAlignment="1" applyProtection="1">
      <alignment horizontal="center"/>
    </xf>
    <xf numFmtId="0" fontId="24" fillId="0" borderId="1" xfId="1" applyFont="1" applyBorder="1" applyAlignment="1" applyProtection="1">
      <alignment wrapText="1"/>
    </xf>
    <xf numFmtId="166" fontId="2" fillId="0" borderId="0" xfId="1" applyNumberFormat="1" applyFont="1" applyBorder="1" applyAlignment="1" applyProtection="1">
      <alignment horizontal="center"/>
    </xf>
    <xf numFmtId="0" fontId="24" fillId="0" borderId="1" xfId="1" applyFont="1" applyBorder="1" applyAlignment="1" applyProtection="1">
      <alignment horizontal="center"/>
    </xf>
    <xf numFmtId="49" fontId="24" fillId="0" borderId="1" xfId="1" applyNumberFormat="1" applyFont="1" applyBorder="1" applyAlignment="1" applyProtection="1">
      <alignment horizontal="center"/>
    </xf>
    <xf numFmtId="165" fontId="24" fillId="0" borderId="1" xfId="1" applyNumberFormat="1" applyFont="1" applyBorder="1" applyAlignment="1" applyProtection="1"/>
    <xf numFmtId="168" fontId="21" fillId="0" borderId="0" xfId="1" applyNumberFormat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horizontal="center"/>
    </xf>
    <xf numFmtId="49" fontId="21" fillId="0" borderId="1" xfId="1" applyNumberFormat="1" applyFont="1" applyBorder="1" applyAlignment="1" applyProtection="1">
      <alignment horizontal="center"/>
    </xf>
    <xf numFmtId="165" fontId="21" fillId="0" borderId="1" xfId="1" applyNumberFormat="1" applyFont="1" applyBorder="1" applyAlignment="1" applyProtection="1"/>
    <xf numFmtId="49" fontId="24" fillId="0" borderId="1" xfId="1" applyNumberFormat="1" applyFont="1" applyBorder="1" applyAlignment="1" applyProtection="1">
      <alignment vertical="center"/>
    </xf>
    <xf numFmtId="0" fontId="31" fillId="2" borderId="0" xfId="0" applyFont="1" applyFill="1" applyAlignment="1" applyProtection="1">
      <alignment vertical="center" wrapText="1"/>
    </xf>
    <xf numFmtId="0" fontId="31" fillId="2" borderId="0" xfId="0" applyFont="1" applyFill="1" applyAlignment="1" applyProtection="1">
      <alignment horizontal="center" vertical="center"/>
    </xf>
    <xf numFmtId="49" fontId="31" fillId="2" borderId="0" xfId="0" applyNumberFormat="1" applyFont="1" applyFill="1" applyAlignment="1" applyProtection="1">
      <alignment horizontal="center" vertical="center"/>
    </xf>
    <xf numFmtId="165" fontId="31" fillId="2" borderId="0" xfId="0" applyNumberFormat="1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165" fontId="24" fillId="2" borderId="1" xfId="0" applyNumberFormat="1" applyFont="1" applyFill="1" applyBorder="1" applyAlignment="1" applyProtection="1">
      <alignment horizontal="right" vertical="center" wrapText="1"/>
    </xf>
    <xf numFmtId="0" fontId="21" fillId="2" borderId="1" xfId="0" applyFont="1" applyFill="1" applyBorder="1" applyAlignment="1" applyProtection="1">
      <alignment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165" fontId="21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wrapText="1"/>
    </xf>
    <xf numFmtId="49" fontId="7" fillId="2" borderId="1" xfId="0" applyNumberFormat="1" applyFont="1" applyFill="1" applyBorder="1" applyAlignment="1" applyProtection="1">
      <alignment horizontal="center" shrinkToFit="1"/>
    </xf>
    <xf numFmtId="165" fontId="7" fillId="0" borderId="1" xfId="0" applyNumberFormat="1" applyFont="1" applyBorder="1" applyAlignment="1" applyProtection="1">
      <alignment horizontal="right" shrinkToFit="1"/>
    </xf>
    <xf numFmtId="0" fontId="7" fillId="2" borderId="1" xfId="0" applyFont="1" applyFill="1" applyBorder="1" applyAlignment="1" applyProtection="1">
      <alignment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right"/>
    </xf>
    <xf numFmtId="0" fontId="32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shrinkToFit="1"/>
    </xf>
    <xf numFmtId="49" fontId="2" fillId="2" borderId="1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right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165" fontId="7" fillId="2" borderId="1" xfId="0" applyNumberFormat="1" applyFont="1" applyFill="1" applyBorder="1" applyAlignment="1" applyProtection="1">
      <alignment horizontal="right" shrinkToFit="1"/>
    </xf>
    <xf numFmtId="49" fontId="7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shrinkToFit="1"/>
    </xf>
    <xf numFmtId="0" fontId="24" fillId="0" borderId="1" xfId="0" applyFont="1" applyBorder="1" applyAlignment="1" applyProtection="1">
      <alignment vertical="center" wrapText="1"/>
    </xf>
    <xf numFmtId="0" fontId="21" fillId="2" borderId="0" xfId="0" applyFont="1" applyFill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21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shrinkToFit="1"/>
    </xf>
    <xf numFmtId="168" fontId="2" fillId="0" borderId="17" xfId="0" applyNumberFormat="1" applyFont="1" applyBorder="1" applyAlignment="1" applyProtection="1">
      <alignment horizontal="center" shrinkToFit="1"/>
    </xf>
    <xf numFmtId="0" fontId="31" fillId="2" borderId="16" xfId="0" applyFont="1" applyFill="1" applyBorder="1" applyAlignment="1" applyProtection="1">
      <alignment horizontal="center"/>
    </xf>
    <xf numFmtId="168" fontId="2" fillId="2" borderId="17" xfId="0" applyNumberFormat="1" applyFont="1" applyFill="1" applyBorder="1" applyAlignment="1" applyProtection="1">
      <alignment horizontal="center"/>
    </xf>
    <xf numFmtId="168" fontId="2" fillId="2" borderId="0" xfId="0" applyNumberFormat="1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wrapText="1"/>
    </xf>
    <xf numFmtId="165" fontId="2" fillId="0" borderId="1" xfId="0" applyNumberFormat="1" applyFont="1" applyBorder="1" applyAlignment="1" applyProtection="1">
      <alignment horizontal="right" vertical="center" shrinkToFit="1"/>
    </xf>
    <xf numFmtId="0" fontId="26" fillId="0" borderId="1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shrinkToFit="1"/>
    </xf>
    <xf numFmtId="0" fontId="2" fillId="2" borderId="1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 shrinkToFit="1"/>
    </xf>
    <xf numFmtId="165" fontId="21" fillId="2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 shrinkToFit="1"/>
    </xf>
    <xf numFmtId="0" fontId="2" fillId="0" borderId="1" xfId="0" applyFont="1" applyBorder="1" applyAlignment="1" applyProtection="1">
      <alignment vertical="top" wrapText="1"/>
    </xf>
    <xf numFmtId="0" fontId="21" fillId="2" borderId="1" xfId="0" applyFont="1" applyFill="1" applyBorder="1" applyAlignment="1" applyProtection="1">
      <alignment vertical="top" wrapText="1"/>
    </xf>
    <xf numFmtId="0" fontId="21" fillId="2" borderId="1" xfId="0" applyFont="1" applyFill="1" applyBorder="1" applyAlignment="1" applyProtection="1">
      <alignment wrapText="1"/>
    </xf>
    <xf numFmtId="168" fontId="7" fillId="2" borderId="1" xfId="1" applyNumberFormat="1" applyFont="1" applyFill="1" applyBorder="1" applyAlignment="1" applyProtection="1">
      <alignment horizontal="right"/>
    </xf>
    <xf numFmtId="168" fontId="2" fillId="2" borderId="1" xfId="1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right"/>
    </xf>
    <xf numFmtId="0" fontId="24" fillId="2" borderId="1" xfId="0" applyFont="1" applyFill="1" applyBorder="1" applyAlignment="1" applyProtection="1">
      <alignment horizontal="left" wrapText="1"/>
    </xf>
    <xf numFmtId="165" fontId="2" fillId="0" borderId="1" xfId="0" applyNumberFormat="1" applyFont="1" applyBorder="1" applyAlignment="1" applyProtection="1">
      <alignment horizontal="right" shrinkToFit="1"/>
    </xf>
    <xf numFmtId="49" fontId="2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wrapText="1"/>
    </xf>
    <xf numFmtId="165" fontId="31" fillId="2" borderId="0" xfId="0" applyNumberFormat="1" applyFont="1" applyFill="1" applyAlignment="1" applyProtection="1">
      <alignment horizontal="center" vertical="center"/>
    </xf>
    <xf numFmtId="165" fontId="24" fillId="2" borderId="1" xfId="0" applyNumberFormat="1" applyFont="1" applyFill="1" applyBorder="1" applyAlignment="1" applyProtection="1">
      <alignment horizontal="center" vertical="center" wrapText="1"/>
    </xf>
    <xf numFmtId="165" fontId="21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wrapText="1"/>
    </xf>
    <xf numFmtId="165" fontId="7" fillId="2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shrinkToFit="1"/>
    </xf>
    <xf numFmtId="165" fontId="7" fillId="2" borderId="1" xfId="0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168" fontId="7" fillId="0" borderId="1" xfId="0" applyNumberFormat="1" applyFont="1" applyBorder="1" applyAlignment="1" applyProtection="1">
      <alignment horizontal="center"/>
    </xf>
    <xf numFmtId="165" fontId="7" fillId="2" borderId="1" xfId="0" applyNumberFormat="1" applyFont="1" applyFill="1" applyBorder="1" applyAlignment="1" applyProtection="1">
      <alignment horizontal="center" shrinkToFit="1"/>
    </xf>
    <xf numFmtId="165" fontId="2" fillId="2" borderId="1" xfId="0" applyNumberFormat="1" applyFont="1" applyFill="1" applyBorder="1" applyAlignment="1" applyProtection="1">
      <alignment horizontal="center" shrinkToFit="1"/>
    </xf>
    <xf numFmtId="0" fontId="24" fillId="0" borderId="1" xfId="0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 shrinkToFit="1"/>
    </xf>
    <xf numFmtId="165" fontId="7" fillId="0" borderId="1" xfId="0" applyNumberFormat="1" applyFont="1" applyBorder="1" applyAlignment="1" applyProtection="1">
      <alignment horizontal="center"/>
    </xf>
    <xf numFmtId="0" fontId="24" fillId="2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left" wrapText="1"/>
    </xf>
    <xf numFmtId="165" fontId="7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 shrinkToFit="1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 vertical="center"/>
    </xf>
    <xf numFmtId="165" fontId="30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Alignment="1" applyProtection="1">
      <alignment wrapText="1"/>
    </xf>
    <xf numFmtId="0" fontId="24" fillId="0" borderId="1" xfId="0" applyFont="1" applyBorder="1" applyAlignment="1" applyProtection="1">
      <alignment horizontal="center"/>
    </xf>
    <xf numFmtId="49" fontId="24" fillId="0" borderId="1" xfId="0" applyNumberFormat="1" applyFont="1" applyBorder="1" applyAlignment="1" applyProtection="1">
      <alignment horizontal="center"/>
    </xf>
    <xf numFmtId="165" fontId="24" fillId="0" borderId="1" xfId="0" applyNumberFormat="1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49" fontId="21" fillId="0" borderId="1" xfId="0" applyNumberFormat="1" applyFont="1" applyBorder="1" applyAlignment="1" applyProtection="1">
      <alignment horizontal="center"/>
    </xf>
    <xf numFmtId="165" fontId="21" fillId="0" borderId="1" xfId="0" applyNumberFormat="1" applyFont="1" applyBorder="1" applyAlignment="1" applyProtection="1">
      <alignment horizontal="center"/>
    </xf>
    <xf numFmtId="0" fontId="32" fillId="2" borderId="1" xfId="0" applyFont="1" applyFill="1" applyBorder="1" applyAlignment="1" applyProtection="1">
      <alignment vertical="center" wrapText="1"/>
    </xf>
    <xf numFmtId="49" fontId="32" fillId="2" borderId="1" xfId="0" applyNumberFormat="1" applyFont="1" applyFill="1" applyBorder="1" applyAlignment="1" applyProtection="1">
      <alignment horizontal="center" vertical="center"/>
    </xf>
    <xf numFmtId="165" fontId="32" fillId="2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/>
    <xf numFmtId="0" fontId="4" fillId="0" borderId="0" xfId="0" applyFont="1" applyAlignment="1" applyProtection="1">
      <alignment horizontal="right" wrapText="1"/>
    </xf>
    <xf numFmtId="168" fontId="2" fillId="0" borderId="0" xfId="0" applyNumberFormat="1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 wrapText="1" shrinkToFit="1"/>
    </xf>
    <xf numFmtId="0" fontId="31" fillId="0" borderId="1" xfId="0" applyFont="1" applyBorder="1" applyAlignment="1" applyProtection="1">
      <alignment horizontal="center" vertical="center"/>
    </xf>
    <xf numFmtId="0" fontId="24" fillId="0" borderId="0" xfId="0" applyFont="1" applyAlignment="1" applyProtection="1"/>
    <xf numFmtId="0" fontId="24" fillId="0" borderId="1" xfId="0" applyFont="1" applyBorder="1" applyAlignment="1" applyProtection="1">
      <alignment horizontal="left" vertical="center" wrapText="1" shrinkToFit="1"/>
    </xf>
    <xf numFmtId="169" fontId="7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9" fontId="2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168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/>
    </xf>
    <xf numFmtId="0" fontId="20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/>
    </xf>
    <xf numFmtId="0" fontId="20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top" wrapText="1"/>
    </xf>
    <xf numFmtId="168" fontId="20" fillId="2" borderId="1" xfId="0" applyNumberFormat="1" applyFont="1" applyFill="1" applyBorder="1" applyAlignment="1" applyProtection="1"/>
    <xf numFmtId="168" fontId="20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7" fillId="2" borderId="1" xfId="0" applyFont="1" applyFill="1" applyBorder="1" applyAlignment="1" applyProtection="1">
      <alignment vertical="top"/>
    </xf>
    <xf numFmtId="168" fontId="29" fillId="2" borderId="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top" wrapText="1"/>
    </xf>
    <xf numFmtId="0" fontId="21" fillId="2" borderId="0" xfId="0" applyFont="1" applyFill="1" applyAlignment="1" applyProtection="1">
      <alignment horizontal="left" vertical="center"/>
    </xf>
    <xf numFmtId="0" fontId="21" fillId="2" borderId="0" xfId="0" applyFont="1" applyFill="1" applyAlignment="1" applyProtection="1"/>
    <xf numFmtId="0" fontId="29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 shrinkToFit="1"/>
    </xf>
    <xf numFmtId="0" fontId="24" fillId="2" borderId="0" xfId="0" applyFont="1" applyFill="1" applyAlignment="1" applyProtection="1"/>
    <xf numFmtId="0" fontId="24" fillId="2" borderId="1" xfId="0" applyFont="1" applyFill="1" applyBorder="1" applyAlignment="1" applyProtection="1">
      <alignment horizontal="left" vertical="center" wrapText="1" shrinkToFit="1"/>
    </xf>
    <xf numFmtId="168" fontId="7" fillId="2" borderId="1" xfId="0" applyNumberFormat="1" applyFont="1" applyFill="1" applyBorder="1" applyAlignment="1" applyProtection="1">
      <alignment horizontal="center" wrapText="1"/>
    </xf>
    <xf numFmtId="0" fontId="29" fillId="0" borderId="1" xfId="0" applyFont="1" applyBorder="1" applyAlignment="1" applyProtection="1">
      <alignment horizontal="right"/>
    </xf>
    <xf numFmtId="168" fontId="7" fillId="0" borderId="1" xfId="0" applyNumberFormat="1" applyFont="1" applyBorder="1" applyAlignment="1" applyProtection="1">
      <alignment horizontal="center" wrapText="1"/>
    </xf>
    <xf numFmtId="0" fontId="20" fillId="0" borderId="1" xfId="0" applyFont="1" applyBorder="1" applyAlignment="1" applyProtection="1">
      <alignment horizontal="right"/>
    </xf>
    <xf numFmtId="168" fontId="2" fillId="2" borderId="18" xfId="0" applyNumberFormat="1" applyFont="1" applyFill="1" applyBorder="1" applyAlignment="1" applyProtection="1">
      <alignment horizontal="center"/>
    </xf>
    <xf numFmtId="168" fontId="7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 wrapText="1"/>
    </xf>
    <xf numFmtId="168" fontId="2" fillId="2" borderId="1" xfId="0" applyNumberFormat="1" applyFont="1" applyFill="1" applyBorder="1" applyAlignment="1" applyProtection="1">
      <alignment horizontal="center" wrapText="1"/>
    </xf>
    <xf numFmtId="0" fontId="32" fillId="0" borderId="1" xfId="0" applyFont="1" applyBorder="1" applyAlignment="1" applyProtection="1">
      <alignment horizontal="right" wrapText="1"/>
    </xf>
    <xf numFmtId="0" fontId="24" fillId="0" borderId="1" xfId="0" applyFont="1" applyBorder="1" applyAlignment="1" applyProtection="1">
      <alignment horizontal="left" wrapText="1" shrinkToFit="1"/>
    </xf>
    <xf numFmtId="0" fontId="31" fillId="0" borderId="1" xfId="0" applyFont="1" applyBorder="1" applyAlignment="1" applyProtection="1">
      <alignment horizontal="right" wrapText="1"/>
    </xf>
    <xf numFmtId="0" fontId="21" fillId="0" borderId="1" xfId="0" applyFont="1" applyBorder="1" applyAlignment="1" applyProtection="1">
      <alignment horizontal="left" wrapText="1" indent="1"/>
    </xf>
    <xf numFmtId="168" fontId="24" fillId="0" borderId="1" xfId="0" applyNumberFormat="1" applyFont="1" applyBorder="1" applyAlignment="1" applyProtection="1">
      <alignment horizontal="center" wrapText="1" shrinkToFit="1"/>
    </xf>
    <xf numFmtId="168" fontId="2" fillId="0" borderId="1" xfId="0" applyNumberFormat="1" applyFont="1" applyBorder="1" applyAlignment="1" applyProtection="1">
      <alignment horizontal="center" wrapText="1"/>
    </xf>
    <xf numFmtId="168" fontId="2" fillId="0" borderId="1" xfId="0" applyNumberFormat="1" applyFont="1" applyBorder="1" applyAlignment="1" applyProtection="1">
      <alignment horizontal="center"/>
    </xf>
    <xf numFmtId="0" fontId="24" fillId="0" borderId="1" xfId="0" applyFont="1" applyBorder="1" applyAlignment="1" applyProtection="1">
      <alignment horizontal="left" wrapText="1" indent="1"/>
    </xf>
    <xf numFmtId="168" fontId="2" fillId="2" borderId="1" xfId="0" applyNumberFormat="1" applyFont="1" applyFill="1" applyBorder="1" applyAlignment="1" applyProtection="1">
      <alignment horizontal="center"/>
    </xf>
    <xf numFmtId="169" fontId="24" fillId="0" borderId="1" xfId="0" applyNumberFormat="1" applyFont="1" applyBorder="1" applyAlignment="1" applyProtection="1">
      <alignment horizontal="center"/>
    </xf>
    <xf numFmtId="169" fontId="21" fillId="0" borderId="1" xfId="0" applyNumberFormat="1" applyFont="1" applyBorder="1" applyAlignment="1" applyProtection="1">
      <alignment horizontal="center"/>
    </xf>
    <xf numFmtId="0" fontId="31" fillId="2" borderId="0" xfId="0" applyFont="1" applyFill="1" applyAlignment="1" applyProtection="1"/>
    <xf numFmtId="0" fontId="31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</xf>
    <xf numFmtId="168" fontId="31" fillId="0" borderId="1" xfId="0" applyNumberFormat="1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wrapText="1"/>
    </xf>
    <xf numFmtId="0" fontId="29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 shrinkToFit="1"/>
    </xf>
    <xf numFmtId="169" fontId="3" fillId="0" borderId="1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29" fillId="0" borderId="1" xfId="0" applyFont="1" applyBorder="1" applyAlignment="1" applyProtection="1">
      <alignment horizontal="left" wrapText="1"/>
    </xf>
    <xf numFmtId="0" fontId="22" fillId="0" borderId="1" xfId="0" applyFont="1" applyBorder="1" applyAlignment="1" applyProtection="1">
      <alignment horizontal="left" vertical="center" wrapText="1" shrinkToFit="1"/>
    </xf>
    <xf numFmtId="168" fontId="3" fillId="0" borderId="1" xfId="0" applyNumberFormat="1" applyFont="1" applyBorder="1" applyAlignment="1" applyProtection="1">
      <alignment horizontal="center" vertical="top" wrapText="1"/>
    </xf>
    <xf numFmtId="0" fontId="29" fillId="0" borderId="1" xfId="0" applyFont="1" applyBorder="1" applyAlignment="1" applyProtection="1">
      <alignment horizontal="left"/>
    </xf>
    <xf numFmtId="0" fontId="29" fillId="0" borderId="1" xfId="0" applyFont="1" applyBorder="1" applyAlignment="1" applyProtection="1">
      <alignment wrapText="1"/>
    </xf>
    <xf numFmtId="0" fontId="20" fillId="0" borderId="1" xfId="0" applyFont="1" applyBorder="1" applyAlignment="1" applyProtection="1">
      <alignment horizontal="left"/>
    </xf>
    <xf numFmtId="0" fontId="20" fillId="0" borderId="1" xfId="0" applyFont="1" applyBorder="1" applyAlignment="1" applyProtection="1">
      <alignment wrapText="1"/>
    </xf>
    <xf numFmtId="168" fontId="4" fillId="2" borderId="1" xfId="0" applyNumberFormat="1" applyFont="1" applyFill="1" applyBorder="1" applyAlignment="1" applyProtection="1">
      <alignment horizontal="center" vertical="top"/>
    </xf>
    <xf numFmtId="168" fontId="3" fillId="2" borderId="1" xfId="0" applyNumberFormat="1" applyFont="1" applyFill="1" applyBorder="1" applyAlignment="1" applyProtection="1">
      <alignment horizontal="center" vertical="top"/>
    </xf>
    <xf numFmtId="0" fontId="32" fillId="0" borderId="1" xfId="0" applyFont="1" applyBorder="1" applyAlignment="1" applyProtection="1">
      <alignment horizontal="left" wrapText="1"/>
    </xf>
    <xf numFmtId="0" fontId="31" fillId="0" borderId="1" xfId="0" applyFont="1" applyBorder="1" applyAlignment="1" applyProtection="1">
      <alignment horizontal="left" wrapText="1"/>
    </xf>
    <xf numFmtId="168" fontId="22" fillId="0" borderId="1" xfId="0" applyNumberFormat="1" applyFont="1" applyBorder="1" applyAlignment="1" applyProtection="1">
      <alignment horizontal="center" vertical="top" wrapText="1" shrinkToFit="1"/>
    </xf>
    <xf numFmtId="168" fontId="3" fillId="0" borderId="1" xfId="0" applyNumberFormat="1" applyFont="1" applyBorder="1" applyAlignment="1" applyProtection="1">
      <alignment horizontal="center" vertical="top"/>
    </xf>
    <xf numFmtId="168" fontId="4" fillId="0" borderId="1" xfId="0" applyNumberFormat="1" applyFont="1" applyBorder="1" applyAlignment="1" applyProtection="1">
      <alignment horizontal="center" vertical="top" wrapText="1"/>
    </xf>
    <xf numFmtId="168" fontId="4" fillId="0" borderId="1" xfId="0" applyNumberFormat="1" applyFont="1" applyBorder="1" applyAlignment="1" applyProtection="1">
      <alignment horizontal="center" vertical="top"/>
    </xf>
    <xf numFmtId="169" fontId="22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169" fontId="5" fillId="0" borderId="1" xfId="0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wrapText="1"/>
    </xf>
    <xf numFmtId="0" fontId="35" fillId="0" borderId="0" xfId="0" applyFont="1" applyAlignment="1" applyProtection="1"/>
    <xf numFmtId="0" fontId="38" fillId="0" borderId="0" xfId="0" applyFont="1" applyAlignment="1" applyProtection="1">
      <alignment horizontal="center" wrapText="1"/>
    </xf>
    <xf numFmtId="0" fontId="39" fillId="0" borderId="0" xfId="0" applyFont="1" applyAlignment="1" applyProtection="1"/>
    <xf numFmtId="0" fontId="37" fillId="0" borderId="0" xfId="0" applyFont="1" applyBorder="1" applyAlignment="1" applyProtection="1">
      <alignment horizontal="right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top" wrapText="1"/>
    </xf>
    <xf numFmtId="0" fontId="39" fillId="0" borderId="0" xfId="0" applyFont="1" applyBorder="1" applyAlignment="1" applyProtection="1">
      <alignment horizontal="left" vertical="top" wrapText="1"/>
    </xf>
    <xf numFmtId="0" fontId="39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wrapText="1"/>
    </xf>
    <xf numFmtId="0" fontId="40" fillId="0" borderId="0" xfId="0" applyFont="1" applyAlignment="1" applyProtection="1">
      <alignment horizontal="center" wrapText="1"/>
    </xf>
    <xf numFmtId="0" fontId="40" fillId="0" borderId="0" xfId="0" applyFont="1" applyAlignment="1" applyProtection="1">
      <alignment wrapText="1"/>
    </xf>
    <xf numFmtId="0" fontId="40" fillId="0" borderId="0" xfId="0" applyFont="1" applyAlignment="1" applyProtection="1"/>
    <xf numFmtId="0" fontId="37" fillId="0" borderId="0" xfId="0" applyFont="1" applyBorder="1" applyAlignment="1" applyProtection="1"/>
    <xf numFmtId="169" fontId="40" fillId="0" borderId="1" xfId="0" applyNumberFormat="1" applyFont="1" applyBorder="1" applyAlignment="1" applyProtection="1">
      <alignment horizontal="center" vertical="center" wrapText="1"/>
    </xf>
    <xf numFmtId="0" fontId="37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vertical="top" wrapText="1"/>
    </xf>
    <xf numFmtId="168" fontId="4" fillId="0" borderId="1" xfId="0" applyNumberFormat="1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40" fillId="2" borderId="1" xfId="0" applyFont="1" applyFill="1" applyBorder="1" applyAlignment="1" applyProtection="1">
      <alignment horizontal="left" wrapText="1" indent="15"/>
    </xf>
    <xf numFmtId="168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3" fillId="0" borderId="1" xfId="0" applyFont="1" applyBorder="1" applyAlignment="1" applyProtection="1">
      <alignment vertical="top"/>
    </xf>
    <xf numFmtId="168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168" fontId="40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wrapText="1"/>
    </xf>
    <xf numFmtId="168" fontId="4" fillId="2" borderId="1" xfId="0" applyNumberFormat="1" applyFont="1" applyFill="1" applyBorder="1" applyAlignment="1" applyProtection="1">
      <alignment horizontal="center"/>
    </xf>
    <xf numFmtId="3" fontId="4" fillId="0" borderId="0" xfId="0" applyNumberFormat="1" applyFont="1" applyAlignment="1" applyProtection="1"/>
    <xf numFmtId="0" fontId="3" fillId="2" borderId="1" xfId="0" applyFont="1" applyFill="1" applyBorder="1" applyAlignment="1" applyProtection="1"/>
    <xf numFmtId="168" fontId="3" fillId="2" borderId="1" xfId="0" applyNumberFormat="1" applyFont="1" applyFill="1" applyBorder="1" applyAlignment="1" applyProtection="1">
      <alignment horizontal="center"/>
    </xf>
    <xf numFmtId="168" fontId="4" fillId="2" borderId="1" xfId="0" applyNumberFormat="1" applyFont="1" applyFill="1" applyBorder="1" applyAlignment="1" applyProtection="1"/>
    <xf numFmtId="0" fontId="3" fillId="0" borderId="1" xfId="0" applyFont="1" applyBorder="1" applyAlignment="1" applyProtection="1">
      <alignment wrapText="1"/>
    </xf>
    <xf numFmtId="169" fontId="4" fillId="0" borderId="0" xfId="0" applyNumberFormat="1" applyFont="1" applyAlignment="1" applyProtection="1">
      <alignment horizontal="center" vertical="top"/>
    </xf>
    <xf numFmtId="0" fontId="4" fillId="0" borderId="1" xfId="0" applyFont="1" applyBorder="1" applyAlignment="1" applyProtection="1">
      <alignment vertical="top" wrapText="1"/>
    </xf>
    <xf numFmtId="0" fontId="0" fillId="0" borderId="0" xfId="0" applyFont="1" applyAlignment="1" applyProtection="1"/>
    <xf numFmtId="0" fontId="12" fillId="0" borderId="0" xfId="0" applyFont="1" applyAlignment="1" applyProtection="1">
      <alignment wrapText="1"/>
    </xf>
    <xf numFmtId="0" fontId="41" fillId="0" borderId="0" xfId="0" applyFont="1" applyAlignment="1" applyProtection="1"/>
    <xf numFmtId="0" fontId="5" fillId="0" borderId="0" xfId="0" applyFont="1" applyAlignment="1" applyProtection="1">
      <alignment horizontal="center" wrapText="1"/>
    </xf>
    <xf numFmtId="0" fontId="42" fillId="0" borderId="0" xfId="0" applyFont="1" applyAlignment="1" applyProtection="1"/>
    <xf numFmtId="0" fontId="22" fillId="0" borderId="0" xfId="0" applyFont="1" applyAlignment="1" applyProtection="1">
      <alignment horizontal="center" wrapText="1"/>
    </xf>
    <xf numFmtId="0" fontId="43" fillId="0" borderId="0" xfId="0" applyFont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wrapText="1"/>
    </xf>
    <xf numFmtId="0" fontId="39" fillId="0" borderId="0" xfId="0" applyFont="1" applyBorder="1" applyAlignment="1" applyProtection="1"/>
    <xf numFmtId="0" fontId="38" fillId="0" borderId="0" xfId="0" applyFont="1" applyBorder="1" applyAlignment="1" applyProtection="1">
      <alignment horizontal="center"/>
    </xf>
    <xf numFmtId="0" fontId="37" fillId="0" borderId="0" xfId="0" applyFont="1" applyAlignment="1" applyProtection="1">
      <alignment horizontal="center" wrapText="1"/>
    </xf>
    <xf numFmtId="0" fontId="37" fillId="0" borderId="0" xfId="0" applyFont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 wrapText="1"/>
    </xf>
    <xf numFmtId="0" fontId="2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2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top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horizontal="center" vertical="top" wrapText="1"/>
    </xf>
    <xf numFmtId="0" fontId="36" fillId="2" borderId="0" xfId="0" applyFont="1" applyFill="1" applyBorder="1" applyAlignment="1" applyProtection="1">
      <alignment horizontal="right" vertical="top" wrapText="1"/>
    </xf>
    <xf numFmtId="0" fontId="37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40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top" wrapText="1"/>
    </xf>
    <xf numFmtId="0" fontId="22" fillId="0" borderId="0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view="pageBreakPreview" zoomScaleNormal="100" workbookViewId="0">
      <selection activeCell="B2" sqref="B2"/>
    </sheetView>
  </sheetViews>
  <sheetFormatPr defaultColWidth="9" defaultRowHeight="15.75" x14ac:dyDescent="0.25"/>
  <cols>
    <col min="1" max="1" width="83.42578125" style="15" customWidth="1"/>
    <col min="2" max="2" width="33.28515625" style="16" customWidth="1"/>
    <col min="3" max="64" width="8.85546875" style="16" customWidth="1"/>
  </cols>
  <sheetData>
    <row r="1" spans="1:2" x14ac:dyDescent="0.25">
      <c r="A1" s="17"/>
      <c r="B1" s="18" t="s">
        <v>0</v>
      </c>
    </row>
    <row r="2" spans="1:2" ht="124.7" customHeight="1" x14ac:dyDescent="0.25">
      <c r="A2" s="17"/>
      <c r="B2" s="19" t="s">
        <v>609</v>
      </c>
    </row>
    <row r="3" spans="1:2" x14ac:dyDescent="0.25">
      <c r="A3" s="17"/>
    </row>
    <row r="4" spans="1:2" ht="36.6" customHeight="1" x14ac:dyDescent="0.25">
      <c r="A4" s="14" t="s">
        <v>1</v>
      </c>
      <c r="B4" s="14"/>
    </row>
    <row r="5" spans="1:2" x14ac:dyDescent="0.25">
      <c r="A5" s="20"/>
    </row>
    <row r="6" spans="1:2" x14ac:dyDescent="0.25">
      <c r="A6" s="21" t="s">
        <v>2</v>
      </c>
      <c r="B6" s="22" t="s">
        <v>3</v>
      </c>
    </row>
    <row r="7" spans="1:2" ht="69.75" customHeight="1" x14ac:dyDescent="0.25">
      <c r="A7" s="23" t="s">
        <v>4</v>
      </c>
      <c r="B7" s="24" t="s">
        <v>5</v>
      </c>
    </row>
    <row r="8" spans="1:2" x14ac:dyDescent="0.25">
      <c r="A8" s="25" t="s">
        <v>6</v>
      </c>
      <c r="B8" s="26">
        <v>2</v>
      </c>
    </row>
    <row r="9" spans="1:2" ht="31.5" x14ac:dyDescent="0.25">
      <c r="A9" s="25" t="s">
        <v>7</v>
      </c>
      <c r="B9" s="26">
        <v>45</v>
      </c>
    </row>
    <row r="10" spans="1:2" ht="31.5" hidden="1" x14ac:dyDescent="0.25">
      <c r="A10" s="25" t="s">
        <v>8</v>
      </c>
      <c r="B10" s="26">
        <v>70</v>
      </c>
    </row>
    <row r="11" spans="1:2" ht="31.5" x14ac:dyDescent="0.25">
      <c r="A11" s="25" t="s">
        <v>9</v>
      </c>
      <c r="B11" s="26">
        <v>50</v>
      </c>
    </row>
    <row r="12" spans="1:2" ht="47.25" x14ac:dyDescent="0.25">
      <c r="A12" s="25" t="s">
        <v>10</v>
      </c>
      <c r="B12" s="26">
        <v>100</v>
      </c>
    </row>
    <row r="13" spans="1:2" x14ac:dyDescent="0.25">
      <c r="A13" s="25" t="s">
        <v>11</v>
      </c>
      <c r="B13" s="26">
        <v>100</v>
      </c>
    </row>
    <row r="14" spans="1:2" ht="47.25" x14ac:dyDescent="0.25">
      <c r="A14" s="25" t="s">
        <v>12</v>
      </c>
      <c r="B14" s="26">
        <v>100</v>
      </c>
    </row>
    <row r="15" spans="1:2" ht="47.25" x14ac:dyDescent="0.25">
      <c r="A15" s="25" t="s">
        <v>13</v>
      </c>
      <c r="B15" s="26">
        <v>100</v>
      </c>
    </row>
    <row r="16" spans="1:2" ht="31.5" x14ac:dyDescent="0.25">
      <c r="A16" s="27" t="s">
        <v>14</v>
      </c>
      <c r="B16" s="28"/>
    </row>
    <row r="17" spans="1:2" ht="63" x14ac:dyDescent="0.25">
      <c r="A17" s="25" t="s">
        <v>15</v>
      </c>
      <c r="B17" s="26">
        <v>100</v>
      </c>
    </row>
    <row r="18" spans="1:2" ht="78.75" x14ac:dyDescent="0.25">
      <c r="A18" s="25" t="s">
        <v>16</v>
      </c>
      <c r="B18" s="26">
        <v>100</v>
      </c>
    </row>
    <row r="19" spans="1:2" ht="47.25" x14ac:dyDescent="0.25">
      <c r="A19" s="27" t="s">
        <v>17</v>
      </c>
      <c r="B19" s="28"/>
    </row>
    <row r="20" spans="1:2" ht="31.5" x14ac:dyDescent="0.25">
      <c r="A20" s="25" t="s">
        <v>18</v>
      </c>
      <c r="B20" s="26">
        <v>100</v>
      </c>
    </row>
    <row r="21" spans="1:2" ht="31.5" x14ac:dyDescent="0.25">
      <c r="A21" s="27" t="s">
        <v>19</v>
      </c>
      <c r="B21" s="29"/>
    </row>
    <row r="22" spans="1:2" ht="78.75" x14ac:dyDescent="0.25">
      <c r="A22" s="30" t="s">
        <v>20</v>
      </c>
      <c r="B22" s="26">
        <v>15</v>
      </c>
    </row>
    <row r="23" spans="1:2" ht="78.75" x14ac:dyDescent="0.25">
      <c r="A23" s="25" t="s">
        <v>21</v>
      </c>
      <c r="B23" s="26">
        <v>100</v>
      </c>
    </row>
    <row r="24" spans="1:2" ht="64.5" customHeight="1" x14ac:dyDescent="0.25">
      <c r="A24" s="25" t="s">
        <v>22</v>
      </c>
      <c r="B24" s="26">
        <v>100</v>
      </c>
    </row>
    <row r="25" spans="1:2" ht="31.5" x14ac:dyDescent="0.25">
      <c r="A25" s="25" t="s">
        <v>23</v>
      </c>
      <c r="B25" s="26">
        <v>100</v>
      </c>
    </row>
    <row r="26" spans="1:2" ht="47.25" x14ac:dyDescent="0.25">
      <c r="A26" s="25" t="s">
        <v>24</v>
      </c>
      <c r="B26" s="26">
        <v>100</v>
      </c>
    </row>
    <row r="27" spans="1:2" ht="31.5" x14ac:dyDescent="0.25">
      <c r="A27" s="25" t="s">
        <v>25</v>
      </c>
      <c r="B27" s="26"/>
    </row>
    <row r="28" spans="1:2" ht="63" x14ac:dyDescent="0.25">
      <c r="A28" s="25" t="s">
        <v>26</v>
      </c>
      <c r="B28" s="26">
        <v>100</v>
      </c>
    </row>
    <row r="29" spans="1:2" ht="78.75" x14ac:dyDescent="0.25">
      <c r="A29" s="25" t="s">
        <v>27</v>
      </c>
      <c r="B29" s="26">
        <v>100</v>
      </c>
    </row>
    <row r="30" spans="1:2" ht="31.5" x14ac:dyDescent="0.25">
      <c r="A30" s="27" t="s">
        <v>28</v>
      </c>
      <c r="B30" s="29"/>
    </row>
    <row r="31" spans="1:2" ht="31.5" x14ac:dyDescent="0.25">
      <c r="A31" s="25" t="s">
        <v>29</v>
      </c>
      <c r="B31" s="26">
        <v>100</v>
      </c>
    </row>
    <row r="32" spans="1:2" ht="31.5" x14ac:dyDescent="0.25">
      <c r="A32" s="27" t="s">
        <v>30</v>
      </c>
      <c r="B32" s="29"/>
    </row>
    <row r="33" spans="1:2" ht="78.75" x14ac:dyDescent="0.25">
      <c r="A33" s="25" t="s">
        <v>31</v>
      </c>
      <c r="B33" s="26">
        <v>100</v>
      </c>
    </row>
    <row r="34" spans="1:2" ht="94.5" x14ac:dyDescent="0.25">
      <c r="A34" s="25" t="s">
        <v>32</v>
      </c>
      <c r="B34" s="26">
        <v>100</v>
      </c>
    </row>
    <row r="35" spans="1:2" ht="78.75" x14ac:dyDescent="0.25">
      <c r="A35" s="25" t="s">
        <v>33</v>
      </c>
      <c r="B35" s="26">
        <v>100</v>
      </c>
    </row>
    <row r="36" spans="1:2" ht="94.5" x14ac:dyDescent="0.25">
      <c r="A36" s="25" t="s">
        <v>34</v>
      </c>
      <c r="B36" s="26">
        <v>100</v>
      </c>
    </row>
    <row r="37" spans="1:2" ht="49.5" customHeight="1" x14ac:dyDescent="0.25">
      <c r="A37" s="25" t="s">
        <v>35</v>
      </c>
      <c r="B37" s="26">
        <v>100</v>
      </c>
    </row>
    <row r="38" spans="1:2" x14ac:dyDescent="0.25">
      <c r="A38" s="27" t="s">
        <v>36</v>
      </c>
      <c r="B38" s="29"/>
    </row>
    <row r="39" spans="1:2" ht="42.75" customHeight="1" x14ac:dyDescent="0.25">
      <c r="A39" s="25" t="s">
        <v>37</v>
      </c>
      <c r="B39" s="26">
        <v>100</v>
      </c>
    </row>
    <row r="40" spans="1:2" x14ac:dyDescent="0.25">
      <c r="A40" s="27" t="s">
        <v>38</v>
      </c>
      <c r="B40" s="29"/>
    </row>
    <row r="41" spans="1:2" ht="31.5" x14ac:dyDescent="0.25">
      <c r="A41" s="25" t="s">
        <v>39</v>
      </c>
      <c r="B41" s="26">
        <v>100</v>
      </c>
    </row>
    <row r="42" spans="1:2" x14ac:dyDescent="0.25">
      <c r="A42" s="25" t="s">
        <v>40</v>
      </c>
      <c r="B42" s="26">
        <v>100</v>
      </c>
    </row>
    <row r="43" spans="1:2" x14ac:dyDescent="0.25">
      <c r="A43" s="17" t="s">
        <v>41</v>
      </c>
    </row>
  </sheetData>
  <mergeCells count="1">
    <mergeCell ref="A4:B4"/>
  </mergeCells>
  <pageMargins left="0" right="0" top="0" bottom="0" header="0.511811023622047" footer="0.511811023622047"/>
  <pageSetup paperSize="9" scale="85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3"/>
  <sheetViews>
    <sheetView view="pageBreakPreview" zoomScaleNormal="75" workbookViewId="0">
      <selection activeCell="F4" sqref="F4:H5"/>
    </sheetView>
  </sheetViews>
  <sheetFormatPr defaultColWidth="12" defaultRowHeight="15" outlineLevelRow="1" x14ac:dyDescent="0.25"/>
  <cols>
    <col min="1" max="1" width="46.5703125" style="296" customWidth="1"/>
    <col min="2" max="2" width="13.140625" style="296" hidden="1" customWidth="1"/>
    <col min="3" max="3" width="21.140625" style="297" customWidth="1"/>
    <col min="4" max="4" width="9.85546875" style="297" customWidth="1"/>
    <col min="5" max="5" width="11.5703125" style="297" customWidth="1"/>
    <col min="6" max="6" width="16.7109375" style="298" customWidth="1"/>
    <col min="7" max="7" width="20.42578125" style="299" customWidth="1"/>
    <col min="8" max="64" width="9.140625" style="300" customWidth="1"/>
    <col min="65" max="252" width="9.140625" style="31" customWidth="1"/>
    <col min="253" max="253" width="37.42578125" style="31" customWidth="1"/>
    <col min="254" max="254" width="9.85546875" style="31" customWidth="1"/>
    <col min="255" max="255" width="11" style="31" customWidth="1"/>
    <col min="256" max="256" width="11.5703125" style="31" hidden="1" customWidth="1"/>
  </cols>
  <sheetData>
    <row r="1" spans="1:64" ht="15" customHeight="1" x14ac:dyDescent="0.25">
      <c r="A1" s="301"/>
      <c r="B1" s="301"/>
      <c r="C1" s="302"/>
      <c r="D1" s="303"/>
      <c r="E1" s="303"/>
      <c r="F1" s="1"/>
      <c r="G1" s="1"/>
    </row>
    <row r="2" spans="1:64" ht="24" hidden="1" customHeight="1" x14ac:dyDescent="0.25">
      <c r="A2" s="301"/>
      <c r="B2" s="301"/>
      <c r="C2" s="302"/>
      <c r="D2" s="304" t="s">
        <v>427</v>
      </c>
      <c r="E2" s="305"/>
      <c r="F2" s="305"/>
      <c r="G2" s="305"/>
    </row>
    <row r="3" spans="1:64" ht="15" hidden="1" customHeight="1" x14ac:dyDescent="0.25">
      <c r="A3" s="301"/>
      <c r="B3" s="301"/>
      <c r="C3" s="302"/>
      <c r="D3" s="305"/>
      <c r="E3" s="305"/>
      <c r="F3" s="305"/>
      <c r="G3" s="305"/>
    </row>
    <row r="4" spans="1:64" ht="54" customHeight="1" x14ac:dyDescent="0.25">
      <c r="A4" s="301"/>
      <c r="B4" s="301"/>
      <c r="C4" s="302"/>
      <c r="D4" s="305"/>
      <c r="E4" s="305"/>
      <c r="F4" s="559" t="s">
        <v>618</v>
      </c>
      <c r="G4" s="559"/>
      <c r="H4" s="559"/>
    </row>
    <row r="5" spans="1:64" ht="39.6" customHeight="1" x14ac:dyDescent="0.25">
      <c r="A5" s="301"/>
      <c r="B5" s="301"/>
      <c r="C5" s="306"/>
      <c r="D5" s="305"/>
      <c r="E5" s="305"/>
      <c r="F5" s="559"/>
      <c r="G5" s="559"/>
      <c r="H5" s="559"/>
    </row>
    <row r="6" spans="1:64" ht="82.9" customHeight="1" x14ac:dyDescent="0.25">
      <c r="A6" s="560" t="s">
        <v>428</v>
      </c>
      <c r="B6" s="560"/>
      <c r="C6" s="560"/>
      <c r="D6" s="560"/>
      <c r="E6" s="560"/>
      <c r="F6" s="560"/>
      <c r="G6" s="560"/>
    </row>
    <row r="7" spans="1:64" ht="54.75" customHeight="1" x14ac:dyDescent="0.25">
      <c r="A7" s="307" t="s">
        <v>182</v>
      </c>
      <c r="B7" s="307" t="s">
        <v>412</v>
      </c>
      <c r="C7" s="307" t="s">
        <v>185</v>
      </c>
      <c r="D7" s="307" t="s">
        <v>183</v>
      </c>
      <c r="E7" s="307" t="s">
        <v>184</v>
      </c>
      <c r="F7" s="155" t="s">
        <v>186</v>
      </c>
      <c r="G7" s="308" t="s">
        <v>429</v>
      </c>
    </row>
    <row r="8" spans="1:64" ht="15.75" hidden="1" outlineLevel="1" x14ac:dyDescent="0.25">
      <c r="A8" s="309"/>
      <c r="B8" s="309"/>
      <c r="C8" s="310"/>
      <c r="D8" s="310"/>
      <c r="E8" s="310"/>
      <c r="F8" s="161"/>
      <c r="G8" s="311"/>
    </row>
    <row r="9" spans="1:64" ht="15.75" collapsed="1" x14ac:dyDescent="0.25">
      <c r="A9" s="312" t="s">
        <v>430</v>
      </c>
      <c r="B9" s="312"/>
      <c r="C9" s="313" t="s">
        <v>189</v>
      </c>
      <c r="D9" s="313" t="s">
        <v>189</v>
      </c>
      <c r="E9" s="313" t="s">
        <v>189</v>
      </c>
      <c r="F9" s="314" t="s">
        <v>189</v>
      </c>
      <c r="G9" s="315">
        <f>G10+G26+G59+G71+G105+G114+G173+G187+G193+G208</f>
        <v>8462.8000000000011</v>
      </c>
    </row>
    <row r="10" spans="1:64" ht="93" customHeight="1" x14ac:dyDescent="0.25">
      <c r="A10" s="316" t="s">
        <v>342</v>
      </c>
      <c r="B10" s="317">
        <v>538</v>
      </c>
      <c r="C10" s="318" t="s">
        <v>343</v>
      </c>
      <c r="D10" s="318" t="s">
        <v>192</v>
      </c>
      <c r="E10" s="318" t="s">
        <v>192</v>
      </c>
      <c r="F10" s="156" t="s">
        <v>194</v>
      </c>
      <c r="G10" s="319">
        <f>G11</f>
        <v>1980.5</v>
      </c>
    </row>
    <row r="11" spans="1:64" ht="80.45" customHeight="1" x14ac:dyDescent="0.25">
      <c r="A11" s="320" t="s">
        <v>344</v>
      </c>
      <c r="B11" s="317">
        <v>538</v>
      </c>
      <c r="C11" s="318" t="s">
        <v>345</v>
      </c>
      <c r="D11" s="318" t="s">
        <v>192</v>
      </c>
      <c r="E11" s="318" t="s">
        <v>192</v>
      </c>
      <c r="F11" s="321" t="s">
        <v>194</v>
      </c>
      <c r="G11" s="322">
        <f>G12</f>
        <v>1980.5</v>
      </c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</row>
    <row r="12" spans="1:64" ht="66.599999999999994" customHeight="1" x14ac:dyDescent="0.25">
      <c r="A12" s="324" t="s">
        <v>346</v>
      </c>
      <c r="B12" s="317">
        <v>538</v>
      </c>
      <c r="C12" s="325" t="s">
        <v>347</v>
      </c>
      <c r="D12" s="325" t="s">
        <v>192</v>
      </c>
      <c r="E12" s="325" t="s">
        <v>192</v>
      </c>
      <c r="F12" s="326" t="s">
        <v>194</v>
      </c>
      <c r="G12" s="327">
        <f>G13+G17+G22</f>
        <v>1980.5</v>
      </c>
    </row>
    <row r="13" spans="1:64" ht="93" customHeight="1" x14ac:dyDescent="0.25">
      <c r="A13" s="324" t="s">
        <v>348</v>
      </c>
      <c r="B13" s="317">
        <v>538</v>
      </c>
      <c r="C13" s="325" t="s">
        <v>349</v>
      </c>
      <c r="D13" s="325" t="s">
        <v>341</v>
      </c>
      <c r="E13" s="325" t="s">
        <v>192</v>
      </c>
      <c r="F13" s="326" t="s">
        <v>194</v>
      </c>
      <c r="G13" s="327">
        <f>G15+G16</f>
        <v>855.40000000000009</v>
      </c>
    </row>
    <row r="14" spans="1:64" ht="36" customHeight="1" x14ac:dyDescent="0.25">
      <c r="A14" s="324" t="s">
        <v>350</v>
      </c>
      <c r="B14" s="317">
        <v>538</v>
      </c>
      <c r="C14" s="325" t="s">
        <v>349</v>
      </c>
      <c r="D14" s="325" t="s">
        <v>341</v>
      </c>
      <c r="E14" s="325" t="s">
        <v>191</v>
      </c>
      <c r="F14" s="326" t="s">
        <v>351</v>
      </c>
      <c r="G14" s="327">
        <f>G15+G16</f>
        <v>855.40000000000009</v>
      </c>
    </row>
    <row r="15" spans="1:64" ht="31.5" x14ac:dyDescent="0.25">
      <c r="A15" s="324" t="s">
        <v>352</v>
      </c>
      <c r="B15" s="317">
        <v>538</v>
      </c>
      <c r="C15" s="325" t="s">
        <v>349</v>
      </c>
      <c r="D15" s="325" t="s">
        <v>341</v>
      </c>
      <c r="E15" s="325" t="s">
        <v>191</v>
      </c>
      <c r="F15" s="163">
        <v>111</v>
      </c>
      <c r="G15" s="327">
        <v>736.7</v>
      </c>
    </row>
    <row r="16" spans="1:64" ht="73.900000000000006" customHeight="1" x14ac:dyDescent="0.25">
      <c r="A16" s="324" t="s">
        <v>353</v>
      </c>
      <c r="B16" s="317">
        <v>538</v>
      </c>
      <c r="C16" s="325" t="s">
        <v>349</v>
      </c>
      <c r="D16" s="325" t="s">
        <v>341</v>
      </c>
      <c r="E16" s="325" t="s">
        <v>191</v>
      </c>
      <c r="F16" s="163">
        <v>119</v>
      </c>
      <c r="G16" s="327">
        <v>118.7</v>
      </c>
    </row>
    <row r="17" spans="1:64" ht="83.45" customHeight="1" x14ac:dyDescent="0.25">
      <c r="A17" s="324" t="s">
        <v>354</v>
      </c>
      <c r="B17" s="317">
        <v>538</v>
      </c>
      <c r="C17" s="325" t="s">
        <v>355</v>
      </c>
      <c r="D17" s="325" t="s">
        <v>341</v>
      </c>
      <c r="E17" s="325" t="s">
        <v>192</v>
      </c>
      <c r="F17" s="326" t="s">
        <v>194</v>
      </c>
      <c r="G17" s="327">
        <f>G18+G20+G21</f>
        <v>1125.0999999999999</v>
      </c>
    </row>
    <row r="18" spans="1:64" ht="28.35" customHeight="1" x14ac:dyDescent="0.25">
      <c r="A18" s="324" t="s">
        <v>431</v>
      </c>
      <c r="B18" s="324"/>
      <c r="C18" s="325" t="s">
        <v>355</v>
      </c>
      <c r="D18" s="325" t="s">
        <v>341</v>
      </c>
      <c r="E18" s="325" t="s">
        <v>191</v>
      </c>
      <c r="F18" s="163">
        <v>240</v>
      </c>
      <c r="G18" s="327">
        <f>G19</f>
        <v>1120</v>
      </c>
    </row>
    <row r="19" spans="1:64" ht="41.1" customHeight="1" x14ac:dyDescent="0.25">
      <c r="A19" s="324" t="s">
        <v>267</v>
      </c>
      <c r="B19" s="324"/>
      <c r="C19" s="325" t="s">
        <v>355</v>
      </c>
      <c r="D19" s="325" t="s">
        <v>341</v>
      </c>
      <c r="E19" s="325" t="s">
        <v>191</v>
      </c>
      <c r="F19" s="163">
        <v>244</v>
      </c>
      <c r="G19" s="327">
        <v>1120</v>
      </c>
    </row>
    <row r="20" spans="1:64" ht="47.45" customHeight="1" x14ac:dyDescent="0.25">
      <c r="A20" s="324" t="s">
        <v>217</v>
      </c>
      <c r="B20" s="317">
        <v>538</v>
      </c>
      <c r="C20" s="325" t="s">
        <v>355</v>
      </c>
      <c r="D20" s="325" t="s">
        <v>341</v>
      </c>
      <c r="E20" s="325" t="s">
        <v>191</v>
      </c>
      <c r="F20" s="163">
        <v>851</v>
      </c>
      <c r="G20" s="327">
        <v>5.0999999999999996</v>
      </c>
    </row>
    <row r="21" spans="1:64" ht="47.45" customHeight="1" x14ac:dyDescent="0.25">
      <c r="A21" s="324" t="s">
        <v>432</v>
      </c>
      <c r="B21" s="317">
        <v>538</v>
      </c>
      <c r="C21" s="325" t="s">
        <v>355</v>
      </c>
      <c r="D21" s="325" t="s">
        <v>341</v>
      </c>
      <c r="E21" s="325" t="s">
        <v>191</v>
      </c>
      <c r="F21" s="163">
        <v>853</v>
      </c>
      <c r="G21" s="327">
        <v>0</v>
      </c>
    </row>
    <row r="22" spans="1:64" ht="47.45" hidden="1" customHeight="1" x14ac:dyDescent="0.25">
      <c r="A22" s="114" t="s">
        <v>356</v>
      </c>
      <c r="B22" s="134" t="s">
        <v>357</v>
      </c>
      <c r="C22" s="134" t="s">
        <v>357</v>
      </c>
      <c r="D22" s="168" t="s">
        <v>341</v>
      </c>
      <c r="E22" s="168" t="s">
        <v>191</v>
      </c>
      <c r="F22" s="121"/>
      <c r="G22" s="327">
        <f>G23</f>
        <v>0</v>
      </c>
    </row>
    <row r="23" spans="1:64" ht="47.45" hidden="1" customHeight="1" x14ac:dyDescent="0.25">
      <c r="A23" s="114" t="s">
        <v>358</v>
      </c>
      <c r="B23" s="134" t="s">
        <v>357</v>
      </c>
      <c r="C23" s="134" t="s">
        <v>357</v>
      </c>
      <c r="D23" s="168" t="s">
        <v>341</v>
      </c>
      <c r="E23" s="168" t="s">
        <v>191</v>
      </c>
      <c r="F23" s="121">
        <v>200</v>
      </c>
      <c r="G23" s="327">
        <f>G24</f>
        <v>0</v>
      </c>
    </row>
    <row r="24" spans="1:64" ht="47.45" hidden="1" customHeight="1" x14ac:dyDescent="0.25">
      <c r="A24" s="114" t="s">
        <v>359</v>
      </c>
      <c r="B24" s="134" t="s">
        <v>357</v>
      </c>
      <c r="C24" s="134" t="s">
        <v>357</v>
      </c>
      <c r="D24" s="168" t="s">
        <v>341</v>
      </c>
      <c r="E24" s="168" t="s">
        <v>191</v>
      </c>
      <c r="F24" s="121">
        <v>240</v>
      </c>
      <c r="G24" s="327">
        <f>G25</f>
        <v>0</v>
      </c>
    </row>
    <row r="25" spans="1:64" ht="47.45" hidden="1" customHeight="1" x14ac:dyDescent="0.25">
      <c r="A25" s="114" t="s">
        <v>267</v>
      </c>
      <c r="B25" s="134" t="s">
        <v>357</v>
      </c>
      <c r="C25" s="134" t="s">
        <v>357</v>
      </c>
      <c r="D25" s="168" t="s">
        <v>341</v>
      </c>
      <c r="E25" s="168" t="s">
        <v>191</v>
      </c>
      <c r="F25" s="121">
        <v>244</v>
      </c>
      <c r="G25" s="327">
        <v>0</v>
      </c>
    </row>
    <row r="26" spans="1:64" ht="31.5" x14ac:dyDescent="0.25">
      <c r="A26" s="320" t="s">
        <v>300</v>
      </c>
      <c r="B26" s="317">
        <v>538</v>
      </c>
      <c r="C26" s="243" t="s">
        <v>193</v>
      </c>
      <c r="D26" s="318" t="s">
        <v>301</v>
      </c>
      <c r="E26" s="318" t="s">
        <v>192</v>
      </c>
      <c r="F26" s="321" t="s">
        <v>194</v>
      </c>
      <c r="G26" s="322">
        <f>G27+G34</f>
        <v>2044.5</v>
      </c>
    </row>
    <row r="27" spans="1:64" ht="15.75" x14ac:dyDescent="0.25">
      <c r="A27" s="320" t="s">
        <v>302</v>
      </c>
      <c r="B27" s="317">
        <v>538</v>
      </c>
      <c r="C27" s="243" t="s">
        <v>193</v>
      </c>
      <c r="D27" s="318" t="s">
        <v>301</v>
      </c>
      <c r="E27" s="318" t="s">
        <v>196</v>
      </c>
      <c r="F27" s="321" t="s">
        <v>194</v>
      </c>
      <c r="G27" s="322">
        <f>G28</f>
        <v>670</v>
      </c>
    </row>
    <row r="28" spans="1:64" ht="129" customHeight="1" x14ac:dyDescent="0.25">
      <c r="A28" s="316" t="s">
        <v>303</v>
      </c>
      <c r="B28" s="317">
        <v>538</v>
      </c>
      <c r="C28" s="318" t="s">
        <v>304</v>
      </c>
      <c r="D28" s="318" t="s">
        <v>192</v>
      </c>
      <c r="E28" s="318" t="s">
        <v>192</v>
      </c>
      <c r="F28" s="328" t="s">
        <v>194</v>
      </c>
      <c r="G28" s="329">
        <f>G29</f>
        <v>670</v>
      </c>
    </row>
    <row r="29" spans="1:64" ht="116.45" customHeight="1" x14ac:dyDescent="0.25">
      <c r="A29" s="320" t="s">
        <v>433</v>
      </c>
      <c r="B29" s="317">
        <v>538</v>
      </c>
      <c r="C29" s="243" t="s">
        <v>306</v>
      </c>
      <c r="D29" s="330" t="s">
        <v>301</v>
      </c>
      <c r="E29" s="330" t="s">
        <v>196</v>
      </c>
      <c r="F29" s="328" t="s">
        <v>194</v>
      </c>
      <c r="G29" s="322">
        <f>G30</f>
        <v>670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</row>
    <row r="30" spans="1:64" ht="103.5" customHeight="1" x14ac:dyDescent="0.25">
      <c r="A30" s="324" t="s">
        <v>307</v>
      </c>
      <c r="B30" s="317">
        <v>538</v>
      </c>
      <c r="C30" s="246" t="s">
        <v>308</v>
      </c>
      <c r="D30" s="331" t="s">
        <v>301</v>
      </c>
      <c r="E30" s="331" t="s">
        <v>196</v>
      </c>
      <c r="F30" s="332" t="s">
        <v>194</v>
      </c>
      <c r="G30" s="327">
        <f>G31</f>
        <v>670</v>
      </c>
    </row>
    <row r="31" spans="1:64" ht="72" customHeight="1" x14ac:dyDescent="0.25">
      <c r="A31" s="324" t="s">
        <v>309</v>
      </c>
      <c r="B31" s="317">
        <v>538</v>
      </c>
      <c r="C31" s="246" t="s">
        <v>310</v>
      </c>
      <c r="D31" s="331" t="s">
        <v>301</v>
      </c>
      <c r="E31" s="331" t="s">
        <v>196</v>
      </c>
      <c r="F31" s="332" t="s">
        <v>194</v>
      </c>
      <c r="G31" s="327">
        <f>G32+G33</f>
        <v>670</v>
      </c>
    </row>
    <row r="32" spans="1:64" ht="52.5" customHeight="1" x14ac:dyDescent="0.25">
      <c r="A32" s="324" t="s">
        <v>267</v>
      </c>
      <c r="B32" s="317">
        <v>538</v>
      </c>
      <c r="C32" s="246" t="s">
        <v>310</v>
      </c>
      <c r="D32" s="331" t="s">
        <v>301</v>
      </c>
      <c r="E32" s="331" t="s">
        <v>196</v>
      </c>
      <c r="F32" s="332" t="s">
        <v>248</v>
      </c>
      <c r="G32" s="327">
        <v>670</v>
      </c>
    </row>
    <row r="33" spans="1:64" ht="69" hidden="1" customHeight="1" x14ac:dyDescent="0.25">
      <c r="A33" s="324" t="s">
        <v>434</v>
      </c>
      <c r="B33" s="324"/>
      <c r="C33" s="246" t="s">
        <v>310</v>
      </c>
      <c r="D33" s="331" t="s">
        <v>301</v>
      </c>
      <c r="E33" s="331" t="s">
        <v>196</v>
      </c>
      <c r="F33" s="332" t="s">
        <v>435</v>
      </c>
      <c r="G33" s="327"/>
    </row>
    <row r="34" spans="1:64" ht="24" customHeight="1" x14ac:dyDescent="0.25">
      <c r="A34" s="320" t="s">
        <v>312</v>
      </c>
      <c r="B34" s="320"/>
      <c r="C34" s="333" t="s">
        <v>193</v>
      </c>
      <c r="D34" s="318" t="s">
        <v>301</v>
      </c>
      <c r="E34" s="318" t="s">
        <v>252</v>
      </c>
      <c r="F34" s="156" t="s">
        <v>194</v>
      </c>
      <c r="G34" s="319">
        <f>G36+G44+G57</f>
        <v>1374.5</v>
      </c>
    </row>
    <row r="35" spans="1:64" ht="78.75" hidden="1" x14ac:dyDescent="0.25">
      <c r="A35" s="334" t="s">
        <v>436</v>
      </c>
      <c r="B35" s="334"/>
      <c r="C35" s="333" t="s">
        <v>193</v>
      </c>
      <c r="D35" s="318" t="s">
        <v>301</v>
      </c>
      <c r="E35" s="318" t="s">
        <v>252</v>
      </c>
      <c r="F35" s="156" t="s">
        <v>194</v>
      </c>
      <c r="G35" s="319">
        <f>G36+G40+G44</f>
        <v>932.1</v>
      </c>
      <c r="K35" s="335"/>
    </row>
    <row r="36" spans="1:64" s="336" customFormat="1" ht="63" x14ac:dyDescent="0.25">
      <c r="A36" s="320" t="s">
        <v>437</v>
      </c>
      <c r="B36" s="317">
        <v>538</v>
      </c>
      <c r="C36" s="333" t="s">
        <v>315</v>
      </c>
      <c r="D36" s="333" t="s">
        <v>301</v>
      </c>
      <c r="E36" s="333" t="s">
        <v>252</v>
      </c>
      <c r="F36" s="321" t="s">
        <v>194</v>
      </c>
      <c r="G36" s="322">
        <f>G37</f>
        <v>658.1</v>
      </c>
    </row>
    <row r="37" spans="1:64" s="337" customFormat="1" ht="47.25" x14ac:dyDescent="0.25">
      <c r="A37" s="324" t="s">
        <v>316</v>
      </c>
      <c r="B37" s="317">
        <v>538</v>
      </c>
      <c r="C37" s="246" t="s">
        <v>317</v>
      </c>
      <c r="D37" s="331" t="s">
        <v>301</v>
      </c>
      <c r="E37" s="331" t="s">
        <v>252</v>
      </c>
      <c r="F37" s="326" t="s">
        <v>194</v>
      </c>
      <c r="G37" s="327">
        <f>G38</f>
        <v>658.1</v>
      </c>
    </row>
    <row r="38" spans="1:64" s="337" customFormat="1" ht="36.75" customHeight="1" x14ac:dyDescent="0.25">
      <c r="A38" s="324" t="s">
        <v>318</v>
      </c>
      <c r="B38" s="317">
        <v>538</v>
      </c>
      <c r="C38" s="246" t="s">
        <v>438</v>
      </c>
      <c r="D38" s="331" t="s">
        <v>301</v>
      </c>
      <c r="E38" s="331" t="s">
        <v>252</v>
      </c>
      <c r="F38" s="326" t="s">
        <v>194</v>
      </c>
      <c r="G38" s="327">
        <f>G39</f>
        <v>658.1</v>
      </c>
    </row>
    <row r="39" spans="1:64" s="337" customFormat="1" ht="54.75" customHeight="1" x14ac:dyDescent="0.25">
      <c r="A39" s="324" t="s">
        <v>267</v>
      </c>
      <c r="B39" s="317">
        <v>538</v>
      </c>
      <c r="C39" s="246" t="s">
        <v>319</v>
      </c>
      <c r="D39" s="331" t="s">
        <v>301</v>
      </c>
      <c r="E39" s="331" t="s">
        <v>252</v>
      </c>
      <c r="F39" s="163">
        <v>247</v>
      </c>
      <c r="G39" s="327">
        <v>658.1</v>
      </c>
    </row>
    <row r="40" spans="1:64" ht="47.25" hidden="1" x14ac:dyDescent="0.25">
      <c r="A40" s="324" t="s">
        <v>320</v>
      </c>
      <c r="B40" s="324"/>
      <c r="C40" s="246" t="s">
        <v>319</v>
      </c>
      <c r="D40" s="331" t="s">
        <v>301</v>
      </c>
      <c r="E40" s="331" t="s">
        <v>252</v>
      </c>
      <c r="F40" s="326" t="s">
        <v>194</v>
      </c>
      <c r="G40" s="327">
        <f>G41</f>
        <v>0</v>
      </c>
    </row>
    <row r="41" spans="1:64" ht="44.25" hidden="1" customHeight="1" x14ac:dyDescent="0.25">
      <c r="A41" s="324" t="s">
        <v>322</v>
      </c>
      <c r="B41" s="324"/>
      <c r="C41" s="246" t="s">
        <v>321</v>
      </c>
      <c r="D41" s="331" t="s">
        <v>301</v>
      </c>
      <c r="E41" s="331" t="s">
        <v>252</v>
      </c>
      <c r="F41" s="326" t="s">
        <v>194</v>
      </c>
      <c r="G41" s="327">
        <f>G42</f>
        <v>0</v>
      </c>
    </row>
    <row r="42" spans="1:64" ht="42" hidden="1" customHeight="1" x14ac:dyDescent="0.25">
      <c r="A42" s="324" t="s">
        <v>324</v>
      </c>
      <c r="B42" s="324"/>
      <c r="C42" s="246" t="s">
        <v>323</v>
      </c>
      <c r="D42" s="331" t="s">
        <v>301</v>
      </c>
      <c r="E42" s="331" t="s">
        <v>252</v>
      </c>
      <c r="F42" s="326" t="s">
        <v>194</v>
      </c>
      <c r="G42" s="327">
        <f>G43</f>
        <v>0</v>
      </c>
    </row>
    <row r="43" spans="1:64" ht="56.25" hidden="1" customHeight="1" x14ac:dyDescent="0.25">
      <c r="A43" s="324" t="s">
        <v>267</v>
      </c>
      <c r="B43" s="324"/>
      <c r="C43" s="246" t="s">
        <v>325</v>
      </c>
      <c r="D43" s="331" t="s">
        <v>301</v>
      </c>
      <c r="E43" s="331" t="s">
        <v>252</v>
      </c>
      <c r="F43" s="163">
        <v>244</v>
      </c>
      <c r="G43" s="327">
        <v>0</v>
      </c>
    </row>
    <row r="44" spans="1:64" ht="69.599999999999994" customHeight="1" x14ac:dyDescent="0.25">
      <c r="A44" s="320" t="s">
        <v>326</v>
      </c>
      <c r="B44" s="317">
        <v>538</v>
      </c>
      <c r="C44" s="243" t="s">
        <v>439</v>
      </c>
      <c r="D44" s="330" t="s">
        <v>301</v>
      </c>
      <c r="E44" s="330" t="s">
        <v>252</v>
      </c>
      <c r="F44" s="321" t="s">
        <v>194</v>
      </c>
      <c r="G44" s="322">
        <v>274</v>
      </c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</row>
    <row r="45" spans="1:64" ht="33.6" customHeight="1" x14ac:dyDescent="0.25">
      <c r="A45" s="338" t="s">
        <v>313</v>
      </c>
      <c r="B45" s="338"/>
      <c r="C45" s="339"/>
      <c r="D45" s="340"/>
      <c r="E45" s="340"/>
      <c r="F45" s="162"/>
      <c r="G45" s="327"/>
      <c r="H45" s="341"/>
      <c r="J45" s="342"/>
    </row>
    <row r="46" spans="1:64" ht="33.6" hidden="1" customHeight="1" x14ac:dyDescent="0.25">
      <c r="A46" s="324" t="s">
        <v>440</v>
      </c>
      <c r="B46" s="324"/>
      <c r="C46" s="246"/>
      <c r="D46" s="331"/>
      <c r="E46" s="331"/>
      <c r="F46" s="326"/>
      <c r="G46" s="327"/>
    </row>
    <row r="47" spans="1:64" ht="38.85" hidden="1" customHeight="1" x14ac:dyDescent="0.25">
      <c r="A47" s="324" t="s">
        <v>267</v>
      </c>
      <c r="B47" s="324"/>
      <c r="C47" s="246"/>
      <c r="D47" s="331"/>
      <c r="E47" s="331"/>
      <c r="F47" s="326"/>
      <c r="G47" s="327"/>
    </row>
    <row r="48" spans="1:64" ht="34.35" hidden="1" customHeight="1" x14ac:dyDescent="0.25">
      <c r="A48" s="324" t="s">
        <v>424</v>
      </c>
      <c r="B48" s="324"/>
      <c r="C48" s="339"/>
      <c r="D48" s="331"/>
      <c r="E48" s="331"/>
      <c r="F48" s="163"/>
      <c r="G48" s="327"/>
      <c r="H48" s="343"/>
    </row>
    <row r="49" spans="1:64" ht="24.6" hidden="1" customHeight="1" x14ac:dyDescent="0.25">
      <c r="A49" s="324" t="s">
        <v>316</v>
      </c>
      <c r="B49" s="324"/>
      <c r="C49" s="339"/>
      <c r="D49" s="331"/>
      <c r="E49" s="331"/>
      <c r="F49" s="163"/>
      <c r="G49" s="327"/>
      <c r="H49" s="344"/>
      <c r="I49" s="345"/>
    </row>
    <row r="50" spans="1:64" ht="32.1" hidden="1" customHeight="1" x14ac:dyDescent="0.25">
      <c r="A50" s="324" t="s">
        <v>318</v>
      </c>
      <c r="B50" s="324"/>
      <c r="C50" s="339"/>
      <c r="D50" s="331"/>
      <c r="E50" s="331"/>
      <c r="F50" s="163"/>
      <c r="G50" s="327"/>
      <c r="H50" s="344"/>
    </row>
    <row r="51" spans="1:64" ht="38.25" customHeight="1" x14ac:dyDescent="0.25">
      <c r="A51" s="324" t="s">
        <v>332</v>
      </c>
      <c r="B51" s="317">
        <v>538</v>
      </c>
      <c r="C51" s="246" t="s">
        <v>333</v>
      </c>
      <c r="D51" s="331" t="s">
        <v>301</v>
      </c>
      <c r="E51" s="331" t="s">
        <v>252</v>
      </c>
      <c r="F51" s="326" t="s">
        <v>194</v>
      </c>
      <c r="G51" s="327">
        <f>G52</f>
        <v>20</v>
      </c>
    </row>
    <row r="52" spans="1:64" ht="51.75" customHeight="1" x14ac:dyDescent="0.25">
      <c r="A52" s="324" t="s">
        <v>267</v>
      </c>
      <c r="B52" s="317">
        <v>538</v>
      </c>
      <c r="C52" s="246" t="s">
        <v>333</v>
      </c>
      <c r="D52" s="331" t="s">
        <v>301</v>
      </c>
      <c r="E52" s="331" t="s">
        <v>252</v>
      </c>
      <c r="F52" s="163">
        <v>244</v>
      </c>
      <c r="G52" s="327">
        <v>20</v>
      </c>
    </row>
    <row r="53" spans="1:64" ht="55.5" customHeight="1" x14ac:dyDescent="0.25">
      <c r="A53" s="324" t="s">
        <v>334</v>
      </c>
      <c r="B53" s="317">
        <v>538</v>
      </c>
      <c r="C53" s="246" t="s">
        <v>335</v>
      </c>
      <c r="D53" s="331" t="s">
        <v>301</v>
      </c>
      <c r="E53" s="331" t="s">
        <v>252</v>
      </c>
      <c r="F53" s="326" t="s">
        <v>194</v>
      </c>
      <c r="G53" s="327">
        <f>G54</f>
        <v>154</v>
      </c>
    </row>
    <row r="54" spans="1:64" ht="60" customHeight="1" x14ac:dyDescent="0.25">
      <c r="A54" s="324" t="s">
        <v>267</v>
      </c>
      <c r="B54" s="317">
        <v>538</v>
      </c>
      <c r="C54" s="246" t="s">
        <v>335</v>
      </c>
      <c r="D54" s="331" t="s">
        <v>301</v>
      </c>
      <c r="E54" s="331" t="s">
        <v>252</v>
      </c>
      <c r="F54" s="163">
        <v>244</v>
      </c>
      <c r="G54" s="327">
        <v>154</v>
      </c>
    </row>
    <row r="55" spans="1:64" ht="56.25" customHeight="1" x14ac:dyDescent="0.25">
      <c r="A55" s="324" t="s">
        <v>336</v>
      </c>
      <c r="B55" s="317">
        <v>538</v>
      </c>
      <c r="C55" s="246" t="s">
        <v>337</v>
      </c>
      <c r="D55" s="331" t="s">
        <v>301</v>
      </c>
      <c r="E55" s="331" t="s">
        <v>252</v>
      </c>
      <c r="F55" s="326" t="s">
        <v>194</v>
      </c>
      <c r="G55" s="327">
        <f>G56</f>
        <v>100</v>
      </c>
    </row>
    <row r="56" spans="1:64" ht="53.25" customHeight="1" x14ac:dyDescent="0.25">
      <c r="A56" s="324" t="s">
        <v>267</v>
      </c>
      <c r="B56" s="317">
        <v>538</v>
      </c>
      <c r="C56" s="246" t="s">
        <v>337</v>
      </c>
      <c r="D56" s="331" t="s">
        <v>301</v>
      </c>
      <c r="E56" s="331" t="s">
        <v>252</v>
      </c>
      <c r="F56" s="163">
        <v>244</v>
      </c>
      <c r="G56" s="327">
        <v>100</v>
      </c>
    </row>
    <row r="57" spans="1:64" ht="53.25" customHeight="1" x14ac:dyDescent="0.25">
      <c r="A57" s="114" t="s">
        <v>338</v>
      </c>
      <c r="B57" s="317"/>
      <c r="C57" s="134" t="s">
        <v>339</v>
      </c>
      <c r="D57" s="331" t="s">
        <v>301</v>
      </c>
      <c r="E57" s="331" t="s">
        <v>252</v>
      </c>
      <c r="F57" s="326" t="s">
        <v>194</v>
      </c>
      <c r="G57" s="327">
        <f>G58</f>
        <v>442.4</v>
      </c>
    </row>
    <row r="58" spans="1:64" ht="53.25" customHeight="1" x14ac:dyDescent="0.25">
      <c r="A58" s="114" t="s">
        <v>267</v>
      </c>
      <c r="B58" s="317"/>
      <c r="C58" s="134" t="s">
        <v>339</v>
      </c>
      <c r="D58" s="331" t="s">
        <v>301</v>
      </c>
      <c r="E58" s="331" t="s">
        <v>252</v>
      </c>
      <c r="F58" s="163">
        <v>244</v>
      </c>
      <c r="G58" s="327">
        <v>442.4</v>
      </c>
    </row>
    <row r="59" spans="1:64" ht="36.75" customHeight="1" x14ac:dyDescent="0.25">
      <c r="A59" s="316" t="s">
        <v>280</v>
      </c>
      <c r="B59" s="317">
        <v>538</v>
      </c>
      <c r="C59" s="333" t="s">
        <v>193</v>
      </c>
      <c r="D59" s="333" t="s">
        <v>208</v>
      </c>
      <c r="E59" s="333" t="s">
        <v>262</v>
      </c>
      <c r="F59" s="156" t="s">
        <v>194</v>
      </c>
      <c r="G59" s="319">
        <f>G60</f>
        <v>300</v>
      </c>
    </row>
    <row r="60" spans="1:64" ht="103.5" customHeight="1" x14ac:dyDescent="0.25">
      <c r="A60" s="316" t="s">
        <v>441</v>
      </c>
      <c r="B60" s="317">
        <v>538</v>
      </c>
      <c r="C60" s="333" t="s">
        <v>282</v>
      </c>
      <c r="D60" s="333" t="s">
        <v>208</v>
      </c>
      <c r="E60" s="333" t="s">
        <v>262</v>
      </c>
      <c r="F60" s="156" t="s">
        <v>194</v>
      </c>
      <c r="G60" s="319">
        <f>G61</f>
        <v>300</v>
      </c>
    </row>
    <row r="61" spans="1:64" ht="93" customHeight="1" x14ac:dyDescent="0.25">
      <c r="A61" s="320" t="s">
        <v>442</v>
      </c>
      <c r="B61" s="317">
        <v>538</v>
      </c>
      <c r="C61" s="243" t="s">
        <v>284</v>
      </c>
      <c r="D61" s="333" t="s">
        <v>208</v>
      </c>
      <c r="E61" s="333" t="s">
        <v>262</v>
      </c>
      <c r="F61" s="321" t="s">
        <v>194</v>
      </c>
      <c r="G61" s="322">
        <f>G62</f>
        <v>300</v>
      </c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</row>
    <row r="62" spans="1:64" ht="54" customHeight="1" x14ac:dyDescent="0.25">
      <c r="A62" s="324" t="s">
        <v>285</v>
      </c>
      <c r="B62" s="317">
        <v>538</v>
      </c>
      <c r="C62" s="246" t="s">
        <v>286</v>
      </c>
      <c r="D62" s="331" t="s">
        <v>208</v>
      </c>
      <c r="E62" s="331" t="s">
        <v>262</v>
      </c>
      <c r="F62" s="326" t="s">
        <v>194</v>
      </c>
      <c r="G62" s="327">
        <f>G63+G65+G67+G69</f>
        <v>300</v>
      </c>
    </row>
    <row r="63" spans="1:64" ht="36" hidden="1" customHeight="1" x14ac:dyDescent="0.25">
      <c r="A63" s="324" t="s">
        <v>287</v>
      </c>
      <c r="B63" s="317">
        <v>538</v>
      </c>
      <c r="C63" s="246" t="s">
        <v>288</v>
      </c>
      <c r="D63" s="331" t="s">
        <v>208</v>
      </c>
      <c r="E63" s="331" t="s">
        <v>262</v>
      </c>
      <c r="F63" s="326" t="s">
        <v>194</v>
      </c>
      <c r="G63" s="327">
        <f>G64</f>
        <v>0</v>
      </c>
    </row>
    <row r="64" spans="1:64" ht="51" hidden="1" customHeight="1" x14ac:dyDescent="0.25">
      <c r="A64" s="324" t="s">
        <v>267</v>
      </c>
      <c r="B64" s="317">
        <v>538</v>
      </c>
      <c r="C64" s="246" t="s">
        <v>288</v>
      </c>
      <c r="D64" s="331" t="s">
        <v>208</v>
      </c>
      <c r="E64" s="331" t="s">
        <v>262</v>
      </c>
      <c r="F64" s="163">
        <v>244</v>
      </c>
      <c r="G64" s="327">
        <v>0</v>
      </c>
    </row>
    <row r="65" spans="1:7" ht="51.75" hidden="1" customHeight="1" x14ac:dyDescent="0.25">
      <c r="A65" s="324" t="s">
        <v>289</v>
      </c>
      <c r="B65" s="317">
        <v>538</v>
      </c>
      <c r="C65" s="246" t="s">
        <v>290</v>
      </c>
      <c r="D65" s="331" t="s">
        <v>208</v>
      </c>
      <c r="E65" s="331" t="s">
        <v>262</v>
      </c>
      <c r="F65" s="326" t="s">
        <v>194</v>
      </c>
      <c r="G65" s="327">
        <v>0</v>
      </c>
    </row>
    <row r="66" spans="1:7" ht="54" hidden="1" customHeight="1" x14ac:dyDescent="0.25">
      <c r="A66" s="324" t="s">
        <v>267</v>
      </c>
      <c r="B66" s="317">
        <v>538</v>
      </c>
      <c r="C66" s="246" t="s">
        <v>290</v>
      </c>
      <c r="D66" s="331" t="s">
        <v>208</v>
      </c>
      <c r="E66" s="331" t="s">
        <v>262</v>
      </c>
      <c r="F66" s="163">
        <v>244</v>
      </c>
      <c r="G66" s="327">
        <v>0</v>
      </c>
    </row>
    <row r="67" spans="1:7" ht="36" hidden="1" customHeight="1" x14ac:dyDescent="0.25">
      <c r="A67" s="324" t="s">
        <v>291</v>
      </c>
      <c r="B67" s="317">
        <v>538</v>
      </c>
      <c r="C67" s="246" t="s">
        <v>292</v>
      </c>
      <c r="D67" s="331" t="s">
        <v>208</v>
      </c>
      <c r="E67" s="331" t="s">
        <v>262</v>
      </c>
      <c r="F67" s="326" t="s">
        <v>194</v>
      </c>
      <c r="G67" s="327">
        <f>G68</f>
        <v>0</v>
      </c>
    </row>
    <row r="68" spans="1:7" ht="52.5" hidden="1" customHeight="1" x14ac:dyDescent="0.25">
      <c r="A68" s="324" t="s">
        <v>267</v>
      </c>
      <c r="B68" s="317">
        <v>538</v>
      </c>
      <c r="C68" s="246" t="s">
        <v>293</v>
      </c>
      <c r="D68" s="331" t="s">
        <v>208</v>
      </c>
      <c r="E68" s="331" t="s">
        <v>262</v>
      </c>
      <c r="F68" s="163">
        <v>244</v>
      </c>
      <c r="G68" s="327">
        <v>0</v>
      </c>
    </row>
    <row r="69" spans="1:7" ht="42" customHeight="1" x14ac:dyDescent="0.25">
      <c r="A69" s="346" t="s">
        <v>294</v>
      </c>
      <c r="B69" s="317">
        <v>538</v>
      </c>
      <c r="C69" s="163" t="s">
        <v>295</v>
      </c>
      <c r="D69" s="162" t="s">
        <v>208</v>
      </c>
      <c r="E69" s="162" t="s">
        <v>262</v>
      </c>
      <c r="F69" s="162" t="s">
        <v>194</v>
      </c>
      <c r="G69" s="347">
        <f>G70</f>
        <v>300</v>
      </c>
    </row>
    <row r="70" spans="1:7" ht="54" customHeight="1" x14ac:dyDescent="0.25">
      <c r="A70" s="338" t="s">
        <v>267</v>
      </c>
      <c r="B70" s="317">
        <v>538</v>
      </c>
      <c r="C70" s="163" t="s">
        <v>295</v>
      </c>
      <c r="D70" s="162" t="s">
        <v>208</v>
      </c>
      <c r="E70" s="162" t="s">
        <v>262</v>
      </c>
      <c r="F70" s="162" t="s">
        <v>248</v>
      </c>
      <c r="G70" s="347">
        <v>300</v>
      </c>
    </row>
    <row r="71" spans="1:7" ht="16.5" x14ac:dyDescent="0.25">
      <c r="A71" s="316" t="s">
        <v>190</v>
      </c>
      <c r="B71" s="348">
        <v>538</v>
      </c>
      <c r="C71" s="333" t="s">
        <v>193</v>
      </c>
      <c r="D71" s="333" t="s">
        <v>191</v>
      </c>
      <c r="E71" s="333" t="s">
        <v>192</v>
      </c>
      <c r="F71" s="156" t="s">
        <v>194</v>
      </c>
      <c r="G71" s="319">
        <f>G72+G79+G93+G99</f>
        <v>2642</v>
      </c>
    </row>
    <row r="72" spans="1:7" ht="70.900000000000006" customHeight="1" x14ac:dyDescent="0.25">
      <c r="A72" s="320" t="s">
        <v>195</v>
      </c>
      <c r="B72" s="348">
        <v>538</v>
      </c>
      <c r="C72" s="333" t="s">
        <v>193</v>
      </c>
      <c r="D72" s="333" t="s">
        <v>191</v>
      </c>
      <c r="E72" s="333" t="s">
        <v>196</v>
      </c>
      <c r="F72" s="156" t="s">
        <v>194</v>
      </c>
      <c r="G72" s="322">
        <f>G73</f>
        <v>866.6</v>
      </c>
    </row>
    <row r="73" spans="1:7" ht="31.5" x14ac:dyDescent="0.25">
      <c r="A73" s="324" t="s">
        <v>197</v>
      </c>
      <c r="B73" s="349">
        <v>538</v>
      </c>
      <c r="C73" s="350" t="s">
        <v>198</v>
      </c>
      <c r="D73" s="340" t="s">
        <v>191</v>
      </c>
      <c r="E73" s="340" t="s">
        <v>196</v>
      </c>
      <c r="F73" s="162" t="s">
        <v>194</v>
      </c>
      <c r="G73" s="327">
        <f>G74</f>
        <v>866.6</v>
      </c>
    </row>
    <row r="74" spans="1:7" ht="16.5" x14ac:dyDescent="0.25">
      <c r="A74" s="324" t="s">
        <v>199</v>
      </c>
      <c r="B74" s="349">
        <v>538</v>
      </c>
      <c r="C74" s="350" t="s">
        <v>200</v>
      </c>
      <c r="D74" s="340" t="s">
        <v>191</v>
      </c>
      <c r="E74" s="340" t="s">
        <v>196</v>
      </c>
      <c r="F74" s="162" t="s">
        <v>194</v>
      </c>
      <c r="G74" s="327">
        <f>G75</f>
        <v>866.6</v>
      </c>
    </row>
    <row r="75" spans="1:7" ht="53.45" customHeight="1" x14ac:dyDescent="0.25">
      <c r="A75" s="351" t="s">
        <v>201</v>
      </c>
      <c r="B75" s="349">
        <v>538</v>
      </c>
      <c r="C75" s="350" t="s">
        <v>202</v>
      </c>
      <c r="D75" s="340" t="s">
        <v>191</v>
      </c>
      <c r="E75" s="340" t="s">
        <v>196</v>
      </c>
      <c r="F75" s="162" t="s">
        <v>194</v>
      </c>
      <c r="G75" s="327">
        <f>G77+G78</f>
        <v>866.6</v>
      </c>
    </row>
    <row r="76" spans="1:7" ht="61.9" customHeight="1" x14ac:dyDescent="0.25">
      <c r="A76" s="351" t="s">
        <v>203</v>
      </c>
      <c r="B76" s="349">
        <v>538</v>
      </c>
      <c r="C76" s="352" t="s">
        <v>202</v>
      </c>
      <c r="D76" s="325" t="s">
        <v>191</v>
      </c>
      <c r="E76" s="325" t="s">
        <v>196</v>
      </c>
      <c r="F76" s="162" t="s">
        <v>204</v>
      </c>
      <c r="G76" s="327">
        <f>G77+G78</f>
        <v>866.6</v>
      </c>
    </row>
    <row r="77" spans="1:7" ht="57" customHeight="1" x14ac:dyDescent="0.25">
      <c r="A77" s="351" t="s">
        <v>205</v>
      </c>
      <c r="B77" s="349">
        <v>538</v>
      </c>
      <c r="C77" s="350" t="s">
        <v>202</v>
      </c>
      <c r="D77" s="340" t="s">
        <v>191</v>
      </c>
      <c r="E77" s="340" t="s">
        <v>196</v>
      </c>
      <c r="F77" s="163">
        <v>121</v>
      </c>
      <c r="G77" s="353">
        <v>665.6</v>
      </c>
    </row>
    <row r="78" spans="1:7" ht="94.5" x14ac:dyDescent="0.25">
      <c r="A78" s="351" t="s">
        <v>206</v>
      </c>
      <c r="B78" s="349">
        <v>538</v>
      </c>
      <c r="C78" s="350" t="s">
        <v>202</v>
      </c>
      <c r="D78" s="340" t="s">
        <v>191</v>
      </c>
      <c r="E78" s="340" t="s">
        <v>196</v>
      </c>
      <c r="F78" s="163">
        <v>129</v>
      </c>
      <c r="G78" s="327">
        <v>201</v>
      </c>
    </row>
    <row r="79" spans="1:7" ht="78.75" x14ac:dyDescent="0.25">
      <c r="A79" s="320" t="s">
        <v>207</v>
      </c>
      <c r="B79" s="348">
        <v>538</v>
      </c>
      <c r="C79" s="354" t="s">
        <v>193</v>
      </c>
      <c r="D79" s="333" t="s">
        <v>191</v>
      </c>
      <c r="E79" s="333" t="s">
        <v>208</v>
      </c>
      <c r="F79" s="156" t="s">
        <v>194</v>
      </c>
      <c r="G79" s="322">
        <f>G80</f>
        <v>1544.2000000000003</v>
      </c>
    </row>
    <row r="80" spans="1:7" ht="31.5" x14ac:dyDescent="0.25">
      <c r="A80" s="324" t="s">
        <v>209</v>
      </c>
      <c r="B80" s="349">
        <v>538</v>
      </c>
      <c r="C80" s="350" t="s">
        <v>198</v>
      </c>
      <c r="D80" s="340" t="s">
        <v>191</v>
      </c>
      <c r="E80" s="340" t="s">
        <v>208</v>
      </c>
      <c r="F80" s="162" t="s">
        <v>194</v>
      </c>
      <c r="G80" s="327">
        <f>G81</f>
        <v>1544.2000000000003</v>
      </c>
    </row>
    <row r="81" spans="1:7" ht="16.5" x14ac:dyDescent="0.25">
      <c r="A81" s="324" t="s">
        <v>210</v>
      </c>
      <c r="B81" s="349">
        <v>538</v>
      </c>
      <c r="C81" s="350" t="s">
        <v>211</v>
      </c>
      <c r="D81" s="340" t="s">
        <v>191</v>
      </c>
      <c r="E81" s="340" t="s">
        <v>208</v>
      </c>
      <c r="F81" s="162" t="s">
        <v>194</v>
      </c>
      <c r="G81" s="327">
        <f>G82+G86</f>
        <v>1544.2000000000003</v>
      </c>
    </row>
    <row r="82" spans="1:7" ht="47.25" x14ac:dyDescent="0.25">
      <c r="A82" s="324" t="s">
        <v>212</v>
      </c>
      <c r="B82" s="349">
        <v>538</v>
      </c>
      <c r="C82" s="350" t="s">
        <v>213</v>
      </c>
      <c r="D82" s="340" t="s">
        <v>191</v>
      </c>
      <c r="E82" s="340" t="s">
        <v>208</v>
      </c>
      <c r="F82" s="162" t="s">
        <v>194</v>
      </c>
      <c r="G82" s="327">
        <f>G83</f>
        <v>981.30000000000007</v>
      </c>
    </row>
    <row r="83" spans="1:7" ht="47.25" x14ac:dyDescent="0.25">
      <c r="A83" s="324" t="s">
        <v>203</v>
      </c>
      <c r="B83" s="349">
        <v>538</v>
      </c>
      <c r="C83" s="350" t="s">
        <v>213</v>
      </c>
      <c r="D83" s="340" t="s">
        <v>191</v>
      </c>
      <c r="E83" s="340" t="s">
        <v>208</v>
      </c>
      <c r="F83" s="162" t="s">
        <v>204</v>
      </c>
      <c r="G83" s="327">
        <f>G84+G85</f>
        <v>981.30000000000007</v>
      </c>
    </row>
    <row r="84" spans="1:7" ht="31.5" x14ac:dyDescent="0.25">
      <c r="A84" s="355" t="s">
        <v>205</v>
      </c>
      <c r="B84" s="349">
        <v>538</v>
      </c>
      <c r="C84" s="350" t="s">
        <v>213</v>
      </c>
      <c r="D84" s="340" t="s">
        <v>191</v>
      </c>
      <c r="E84" s="340" t="s">
        <v>208</v>
      </c>
      <c r="F84" s="326">
        <v>121</v>
      </c>
      <c r="G84" s="327">
        <v>753.7</v>
      </c>
    </row>
    <row r="85" spans="1:7" ht="94.5" x14ac:dyDescent="0.25">
      <c r="A85" s="355" t="s">
        <v>206</v>
      </c>
      <c r="B85" s="349">
        <v>538</v>
      </c>
      <c r="C85" s="350" t="s">
        <v>214</v>
      </c>
      <c r="D85" s="340" t="s">
        <v>191</v>
      </c>
      <c r="E85" s="340" t="s">
        <v>208</v>
      </c>
      <c r="F85" s="326">
        <v>129</v>
      </c>
      <c r="G85" s="327">
        <v>227.6</v>
      </c>
    </row>
    <row r="86" spans="1:7" ht="31.5" x14ac:dyDescent="0.25">
      <c r="A86" s="356" t="s">
        <v>215</v>
      </c>
      <c r="B86" s="349">
        <v>538</v>
      </c>
      <c r="C86" s="350" t="s">
        <v>214</v>
      </c>
      <c r="D86" s="340" t="s">
        <v>191</v>
      </c>
      <c r="E86" s="340" t="s">
        <v>208</v>
      </c>
      <c r="F86" s="326" t="s">
        <v>194</v>
      </c>
      <c r="G86" s="327">
        <f>G87+G88+G89</f>
        <v>562.90000000000009</v>
      </c>
    </row>
    <row r="87" spans="1:7" ht="49.9" customHeight="1" x14ac:dyDescent="0.25">
      <c r="A87" s="324" t="s">
        <v>216</v>
      </c>
      <c r="B87" s="349">
        <v>538</v>
      </c>
      <c r="C87" s="350" t="s">
        <v>214</v>
      </c>
      <c r="D87" s="340" t="s">
        <v>191</v>
      </c>
      <c r="E87" s="340" t="s">
        <v>208</v>
      </c>
      <c r="F87" s="326">
        <v>244</v>
      </c>
      <c r="G87" s="327">
        <v>552.70000000000005</v>
      </c>
    </row>
    <row r="88" spans="1:7" ht="40.9" customHeight="1" x14ac:dyDescent="0.25">
      <c r="A88" s="357" t="s">
        <v>217</v>
      </c>
      <c r="B88" s="349">
        <v>538</v>
      </c>
      <c r="C88" s="350" t="s">
        <v>214</v>
      </c>
      <c r="D88" s="340" t="s">
        <v>191</v>
      </c>
      <c r="E88" s="340" t="s">
        <v>208</v>
      </c>
      <c r="F88" s="326">
        <v>851</v>
      </c>
      <c r="G88" s="327">
        <v>9.6</v>
      </c>
    </row>
    <row r="89" spans="1:7" ht="31.5" x14ac:dyDescent="0.25">
      <c r="A89" s="357" t="s">
        <v>218</v>
      </c>
      <c r="B89" s="348">
        <v>538</v>
      </c>
      <c r="C89" s="350" t="s">
        <v>214</v>
      </c>
      <c r="D89" s="340" t="s">
        <v>191</v>
      </c>
      <c r="E89" s="340" t="s">
        <v>208</v>
      </c>
      <c r="F89" s="326">
        <v>852</v>
      </c>
      <c r="G89" s="327">
        <v>0.6</v>
      </c>
    </row>
    <row r="90" spans="1:7" ht="31.5" hidden="1" x14ac:dyDescent="0.25">
      <c r="A90" s="129" t="s">
        <v>219</v>
      </c>
      <c r="B90" s="222">
        <v>538</v>
      </c>
      <c r="C90" s="131" t="s">
        <v>221</v>
      </c>
      <c r="D90" s="235" t="s">
        <v>191</v>
      </c>
      <c r="E90" s="235" t="s">
        <v>220</v>
      </c>
      <c r="F90" s="109" t="s">
        <v>194</v>
      </c>
      <c r="G90" s="358">
        <f>G91</f>
        <v>0</v>
      </c>
    </row>
    <row r="91" spans="1:7" ht="47.25" hidden="1" x14ac:dyDescent="0.25">
      <c r="A91" s="128" t="s">
        <v>222</v>
      </c>
      <c r="B91" s="227">
        <v>538</v>
      </c>
      <c r="C91" s="134" t="s">
        <v>223</v>
      </c>
      <c r="D91" s="231" t="s">
        <v>191</v>
      </c>
      <c r="E91" s="231" t="s">
        <v>220</v>
      </c>
      <c r="F91" s="115" t="s">
        <v>194</v>
      </c>
      <c r="G91" s="359">
        <f>G92</f>
        <v>0</v>
      </c>
    </row>
    <row r="92" spans="1:7" ht="47.25" hidden="1" x14ac:dyDescent="0.25">
      <c r="A92" s="128" t="s">
        <v>224</v>
      </c>
      <c r="B92" s="227">
        <v>538</v>
      </c>
      <c r="C92" s="134" t="s">
        <v>223</v>
      </c>
      <c r="D92" s="228" t="s">
        <v>191</v>
      </c>
      <c r="E92" s="228" t="s">
        <v>220</v>
      </c>
      <c r="F92" s="121">
        <v>244</v>
      </c>
      <c r="G92" s="359">
        <v>0</v>
      </c>
    </row>
    <row r="93" spans="1:7" ht="16.5" x14ac:dyDescent="0.25">
      <c r="A93" s="108" t="s">
        <v>225</v>
      </c>
      <c r="B93" s="348"/>
      <c r="C93" s="121"/>
      <c r="D93" s="109" t="s">
        <v>191</v>
      </c>
      <c r="E93" s="109" t="s">
        <v>226</v>
      </c>
      <c r="F93" s="115"/>
      <c r="G93" s="322">
        <f>G94</f>
        <v>84.5</v>
      </c>
    </row>
    <row r="94" spans="1:7" ht="16.5" x14ac:dyDescent="0.25">
      <c r="A94" s="135" t="s">
        <v>227</v>
      </c>
      <c r="B94" s="348"/>
      <c r="C94" s="136">
        <v>9900000000</v>
      </c>
      <c r="D94" s="115" t="s">
        <v>191</v>
      </c>
      <c r="E94" s="115" t="s">
        <v>226</v>
      </c>
      <c r="F94" s="109"/>
      <c r="G94" s="327">
        <f>G95</f>
        <v>84.5</v>
      </c>
    </row>
    <row r="95" spans="1:7" ht="47.25" x14ac:dyDescent="0.25">
      <c r="A95" s="135" t="s">
        <v>228</v>
      </c>
      <c r="B95" s="348"/>
      <c r="C95" s="121" t="s">
        <v>229</v>
      </c>
      <c r="D95" s="115" t="s">
        <v>191</v>
      </c>
      <c r="E95" s="115" t="s">
        <v>226</v>
      </c>
      <c r="F95" s="115"/>
      <c r="G95" s="327">
        <f>G96</f>
        <v>84.5</v>
      </c>
    </row>
    <row r="96" spans="1:7" ht="47.25" x14ac:dyDescent="0.25">
      <c r="A96" s="135" t="s">
        <v>230</v>
      </c>
      <c r="B96" s="348"/>
      <c r="C96" s="121" t="s">
        <v>231</v>
      </c>
      <c r="D96" s="115" t="s">
        <v>191</v>
      </c>
      <c r="E96" s="115" t="s">
        <v>226</v>
      </c>
      <c r="F96" s="115"/>
      <c r="G96" s="327">
        <f>G97</f>
        <v>84.5</v>
      </c>
    </row>
    <row r="97" spans="1:7" ht="16.5" x14ac:dyDescent="0.25">
      <c r="A97" s="135" t="s">
        <v>232</v>
      </c>
      <c r="B97" s="348"/>
      <c r="C97" s="121" t="s">
        <v>231</v>
      </c>
      <c r="D97" s="115" t="s">
        <v>191</v>
      </c>
      <c r="E97" s="115" t="s">
        <v>226</v>
      </c>
      <c r="F97" s="115" t="s">
        <v>233</v>
      </c>
      <c r="G97" s="327">
        <f>G98</f>
        <v>84.5</v>
      </c>
    </row>
    <row r="98" spans="1:7" ht="16.5" x14ac:dyDescent="0.25">
      <c r="A98" s="135" t="s">
        <v>234</v>
      </c>
      <c r="B98" s="348"/>
      <c r="C98" s="121" t="s">
        <v>231</v>
      </c>
      <c r="D98" s="115" t="s">
        <v>191</v>
      </c>
      <c r="E98" s="115" t="s">
        <v>226</v>
      </c>
      <c r="F98" s="115" t="s">
        <v>235</v>
      </c>
      <c r="G98" s="327">
        <v>84.5</v>
      </c>
    </row>
    <row r="99" spans="1:7" ht="31.5" x14ac:dyDescent="0.25">
      <c r="A99" s="108" t="s">
        <v>236</v>
      </c>
      <c r="B99" s="348"/>
      <c r="C99" s="137" t="s">
        <v>193</v>
      </c>
      <c r="D99" s="109" t="s">
        <v>191</v>
      </c>
      <c r="E99" s="109" t="s">
        <v>237</v>
      </c>
      <c r="F99" s="109" t="s">
        <v>194</v>
      </c>
      <c r="G99" s="322">
        <f>G100</f>
        <v>146.69999999999999</v>
      </c>
    </row>
    <row r="100" spans="1:7" ht="94.5" x14ac:dyDescent="0.25">
      <c r="A100" s="138" t="s">
        <v>387</v>
      </c>
      <c r="B100" s="348"/>
      <c r="C100" s="137" t="s">
        <v>239</v>
      </c>
      <c r="D100" s="109" t="s">
        <v>191</v>
      </c>
      <c r="E100" s="109" t="s">
        <v>237</v>
      </c>
      <c r="F100" s="109" t="s">
        <v>240</v>
      </c>
      <c r="G100" s="322">
        <f>G101</f>
        <v>146.69999999999999</v>
      </c>
    </row>
    <row r="101" spans="1:7" ht="157.5" x14ac:dyDescent="0.25">
      <c r="A101" s="153" t="s">
        <v>388</v>
      </c>
      <c r="B101" s="348"/>
      <c r="C101" s="121" t="s">
        <v>242</v>
      </c>
      <c r="D101" s="115" t="s">
        <v>191</v>
      </c>
      <c r="E101" s="115" t="s">
        <v>237</v>
      </c>
      <c r="F101" s="115" t="s">
        <v>240</v>
      </c>
      <c r="G101" s="327">
        <f>G102</f>
        <v>146.69999999999999</v>
      </c>
    </row>
    <row r="102" spans="1:7" ht="47.25" x14ac:dyDescent="0.25">
      <c r="A102" s="135" t="s">
        <v>243</v>
      </c>
      <c r="B102" s="348"/>
      <c r="C102" s="121" t="s">
        <v>244</v>
      </c>
      <c r="D102" s="115" t="s">
        <v>191</v>
      </c>
      <c r="E102" s="115" t="s">
        <v>237</v>
      </c>
      <c r="F102" s="115" t="s">
        <v>194</v>
      </c>
      <c r="G102" s="327">
        <f>G103</f>
        <v>146.69999999999999</v>
      </c>
    </row>
    <row r="103" spans="1:7" ht="47.25" x14ac:dyDescent="0.25">
      <c r="A103" s="135" t="s">
        <v>228</v>
      </c>
      <c r="B103" s="348"/>
      <c r="C103" s="121" t="s">
        <v>246</v>
      </c>
      <c r="D103" s="115" t="s">
        <v>191</v>
      </c>
      <c r="E103" s="115" t="s">
        <v>237</v>
      </c>
      <c r="F103" s="115" t="s">
        <v>194</v>
      </c>
      <c r="G103" s="327">
        <f>G104</f>
        <v>146.69999999999999</v>
      </c>
    </row>
    <row r="104" spans="1:7" ht="63" x14ac:dyDescent="0.25">
      <c r="A104" s="135" t="s">
        <v>247</v>
      </c>
      <c r="B104" s="348"/>
      <c r="C104" s="121" t="s">
        <v>246</v>
      </c>
      <c r="D104" s="115" t="s">
        <v>191</v>
      </c>
      <c r="E104" s="115" t="s">
        <v>237</v>
      </c>
      <c r="F104" s="115" t="s">
        <v>248</v>
      </c>
      <c r="G104" s="327">
        <v>146.69999999999999</v>
      </c>
    </row>
    <row r="105" spans="1:7" ht="16.5" x14ac:dyDescent="0.25">
      <c r="A105" s="360" t="s">
        <v>249</v>
      </c>
      <c r="B105" s="348">
        <v>538</v>
      </c>
      <c r="C105" s="361" t="s">
        <v>250</v>
      </c>
      <c r="D105" s="333" t="s">
        <v>196</v>
      </c>
      <c r="E105" s="333" t="s">
        <v>192</v>
      </c>
      <c r="F105" s="362" t="s">
        <v>194</v>
      </c>
      <c r="G105" s="363">
        <f>G106</f>
        <v>346.59999999999997</v>
      </c>
    </row>
    <row r="106" spans="1:7" ht="31.5" x14ac:dyDescent="0.25">
      <c r="A106" s="89" t="s">
        <v>251</v>
      </c>
      <c r="B106" s="349">
        <v>538</v>
      </c>
      <c r="C106" s="364" t="s">
        <v>193</v>
      </c>
      <c r="D106" s="340" t="s">
        <v>196</v>
      </c>
      <c r="E106" s="340" t="s">
        <v>252</v>
      </c>
      <c r="F106" s="365" t="s">
        <v>194</v>
      </c>
      <c r="G106" s="366">
        <f>G107</f>
        <v>346.59999999999997</v>
      </c>
    </row>
    <row r="107" spans="1:7" ht="16.5" x14ac:dyDescent="0.25">
      <c r="A107" s="89" t="s">
        <v>253</v>
      </c>
      <c r="B107" s="349">
        <v>538</v>
      </c>
      <c r="C107" s="364" t="s">
        <v>254</v>
      </c>
      <c r="D107" s="340" t="s">
        <v>196</v>
      </c>
      <c r="E107" s="340" t="s">
        <v>252</v>
      </c>
      <c r="F107" s="365" t="s">
        <v>194</v>
      </c>
      <c r="G107" s="366">
        <f>G108</f>
        <v>346.59999999999997</v>
      </c>
    </row>
    <row r="108" spans="1:7" ht="31.5" x14ac:dyDescent="0.25">
      <c r="A108" s="89" t="s">
        <v>255</v>
      </c>
      <c r="B108" s="349">
        <v>538</v>
      </c>
      <c r="C108" s="364" t="s">
        <v>256</v>
      </c>
      <c r="D108" s="340" t="s">
        <v>196</v>
      </c>
      <c r="E108" s="340" t="s">
        <v>252</v>
      </c>
      <c r="F108" s="365" t="s">
        <v>194</v>
      </c>
      <c r="G108" s="366">
        <f>G109</f>
        <v>346.59999999999997</v>
      </c>
    </row>
    <row r="109" spans="1:7" ht="47.25" x14ac:dyDescent="0.25">
      <c r="A109" s="89" t="s">
        <v>257</v>
      </c>
      <c r="B109" s="349">
        <v>538</v>
      </c>
      <c r="C109" s="364" t="s">
        <v>258</v>
      </c>
      <c r="D109" s="340" t="s">
        <v>196</v>
      </c>
      <c r="E109" s="340" t="s">
        <v>252</v>
      </c>
      <c r="F109" s="365" t="s">
        <v>194</v>
      </c>
      <c r="G109" s="366">
        <f>G110+G113</f>
        <v>346.59999999999997</v>
      </c>
    </row>
    <row r="110" spans="1:7" ht="47.25" x14ac:dyDescent="0.25">
      <c r="A110" s="324" t="s">
        <v>203</v>
      </c>
      <c r="B110" s="349">
        <v>538</v>
      </c>
      <c r="C110" s="364" t="s">
        <v>258</v>
      </c>
      <c r="D110" s="340" t="s">
        <v>196</v>
      </c>
      <c r="E110" s="340" t="s">
        <v>252</v>
      </c>
      <c r="F110" s="365" t="s">
        <v>204</v>
      </c>
      <c r="G110" s="366">
        <f>G111+G112</f>
        <v>309.2</v>
      </c>
    </row>
    <row r="111" spans="1:7" ht="47.25" x14ac:dyDescent="0.25">
      <c r="A111" s="89" t="s">
        <v>259</v>
      </c>
      <c r="B111" s="349">
        <v>538</v>
      </c>
      <c r="C111" s="364" t="s">
        <v>258</v>
      </c>
      <c r="D111" s="340" t="s">
        <v>196</v>
      </c>
      <c r="E111" s="340" t="s">
        <v>252</v>
      </c>
      <c r="F111" s="26">
        <v>121</v>
      </c>
      <c r="G111" s="366">
        <v>237.5</v>
      </c>
    </row>
    <row r="112" spans="1:7" ht="94.5" x14ac:dyDescent="0.25">
      <c r="A112" s="89" t="s">
        <v>206</v>
      </c>
      <c r="B112" s="349">
        <v>538</v>
      </c>
      <c r="C112" s="364" t="s">
        <v>258</v>
      </c>
      <c r="D112" s="340" t="s">
        <v>196</v>
      </c>
      <c r="E112" s="340" t="s">
        <v>252</v>
      </c>
      <c r="F112" s="26">
        <v>129</v>
      </c>
      <c r="G112" s="366">
        <v>71.7</v>
      </c>
    </row>
    <row r="113" spans="1:7" ht="47.25" x14ac:dyDescent="0.25">
      <c r="A113" s="89" t="s">
        <v>216</v>
      </c>
      <c r="B113" s="349">
        <v>538</v>
      </c>
      <c r="C113" s="364" t="s">
        <v>258</v>
      </c>
      <c r="D113" s="340" t="s">
        <v>196</v>
      </c>
      <c r="E113" s="340" t="s">
        <v>252</v>
      </c>
      <c r="F113" s="26">
        <v>244</v>
      </c>
      <c r="G113" s="366">
        <v>37.4</v>
      </c>
    </row>
    <row r="114" spans="1:7" ht="16.5" x14ac:dyDescent="0.25">
      <c r="A114" s="367" t="s">
        <v>279</v>
      </c>
      <c r="B114" s="348">
        <v>538</v>
      </c>
      <c r="C114" s="361" t="s">
        <v>193</v>
      </c>
      <c r="D114" s="333" t="s">
        <v>208</v>
      </c>
      <c r="E114" s="333" t="s">
        <v>192</v>
      </c>
      <c r="F114" s="156" t="s">
        <v>194</v>
      </c>
      <c r="G114" s="319">
        <f>G115+G131</f>
        <v>70</v>
      </c>
    </row>
    <row r="115" spans="1:7" ht="31.5" hidden="1" x14ac:dyDescent="0.25">
      <c r="A115" s="316" t="s">
        <v>280</v>
      </c>
      <c r="B115" s="348">
        <v>538</v>
      </c>
      <c r="C115" s="333" t="s">
        <v>193</v>
      </c>
      <c r="D115" s="333" t="s">
        <v>208</v>
      </c>
      <c r="E115" s="333" t="s">
        <v>262</v>
      </c>
      <c r="F115" s="156" t="s">
        <v>194</v>
      </c>
      <c r="G115" s="319">
        <f>G117</f>
        <v>0</v>
      </c>
    </row>
    <row r="116" spans="1:7" ht="110.25" hidden="1" x14ac:dyDescent="0.25">
      <c r="A116" s="61" t="s">
        <v>413</v>
      </c>
      <c r="B116" s="349">
        <v>538</v>
      </c>
      <c r="C116" s="340" t="s">
        <v>282</v>
      </c>
      <c r="D116" s="340" t="s">
        <v>208</v>
      </c>
      <c r="E116" s="340" t="s">
        <v>262</v>
      </c>
      <c r="F116" s="162" t="s">
        <v>194</v>
      </c>
      <c r="G116" s="368">
        <f>G117</f>
        <v>0</v>
      </c>
    </row>
    <row r="117" spans="1:7" ht="63" hidden="1" x14ac:dyDescent="0.25">
      <c r="A117" s="324" t="s">
        <v>283</v>
      </c>
      <c r="B117" s="349">
        <v>538</v>
      </c>
      <c r="C117" s="246" t="s">
        <v>284</v>
      </c>
      <c r="D117" s="331" t="s">
        <v>208</v>
      </c>
      <c r="E117" s="331" t="s">
        <v>262</v>
      </c>
      <c r="F117" s="326" t="s">
        <v>194</v>
      </c>
      <c r="G117" s="327">
        <f>G118+G125+G127+G130</f>
        <v>0</v>
      </c>
    </row>
    <row r="118" spans="1:7" ht="47.25" hidden="1" x14ac:dyDescent="0.25">
      <c r="A118" s="324" t="s">
        <v>285</v>
      </c>
      <c r="B118" s="349">
        <v>538</v>
      </c>
      <c r="C118" s="246" t="s">
        <v>286</v>
      </c>
      <c r="D118" s="331" t="s">
        <v>208</v>
      </c>
      <c r="E118" s="331" t="s">
        <v>262</v>
      </c>
      <c r="F118" s="326" t="s">
        <v>194</v>
      </c>
      <c r="G118" s="327">
        <f>G119</f>
        <v>0</v>
      </c>
    </row>
    <row r="119" spans="1:7" ht="31.5" hidden="1" x14ac:dyDescent="0.25">
      <c r="A119" s="324" t="s">
        <v>287</v>
      </c>
      <c r="B119" s="349">
        <v>538</v>
      </c>
      <c r="C119" s="246" t="s">
        <v>288</v>
      </c>
      <c r="D119" s="331" t="s">
        <v>208</v>
      </c>
      <c r="E119" s="331" t="s">
        <v>262</v>
      </c>
      <c r="F119" s="326" t="s">
        <v>194</v>
      </c>
      <c r="G119" s="327">
        <f>G120</f>
        <v>0</v>
      </c>
    </row>
    <row r="120" spans="1:7" ht="63" hidden="1" x14ac:dyDescent="0.25">
      <c r="A120" s="324" t="s">
        <v>267</v>
      </c>
      <c r="B120" s="349">
        <v>538</v>
      </c>
      <c r="C120" s="246" t="s">
        <v>288</v>
      </c>
      <c r="D120" s="331" t="s">
        <v>208</v>
      </c>
      <c r="E120" s="331" t="s">
        <v>262</v>
      </c>
      <c r="F120" s="163">
        <v>244</v>
      </c>
      <c r="G120" s="327">
        <v>0</v>
      </c>
    </row>
    <row r="121" spans="1:7" ht="47.25" hidden="1" x14ac:dyDescent="0.25">
      <c r="A121" s="324" t="s">
        <v>289</v>
      </c>
      <c r="B121" s="349">
        <v>538</v>
      </c>
      <c r="C121" s="246" t="s">
        <v>290</v>
      </c>
      <c r="D121" s="331" t="s">
        <v>208</v>
      </c>
      <c r="E121" s="331" t="s">
        <v>262</v>
      </c>
      <c r="F121" s="326" t="s">
        <v>194</v>
      </c>
      <c r="G121" s="327">
        <f>G122</f>
        <v>15</v>
      </c>
    </row>
    <row r="122" spans="1:7" ht="63" hidden="1" x14ac:dyDescent="0.25">
      <c r="A122" s="324" t="s">
        <v>267</v>
      </c>
      <c r="B122" s="349">
        <v>538</v>
      </c>
      <c r="C122" s="246" t="s">
        <v>290</v>
      </c>
      <c r="D122" s="331" t="s">
        <v>208</v>
      </c>
      <c r="E122" s="331" t="s">
        <v>262</v>
      </c>
      <c r="F122" s="163">
        <v>244</v>
      </c>
      <c r="G122" s="327">
        <v>15</v>
      </c>
    </row>
    <row r="123" spans="1:7" ht="31.5" hidden="1" x14ac:dyDescent="0.25">
      <c r="A123" s="89" t="s">
        <v>294</v>
      </c>
      <c r="B123" s="349">
        <v>538</v>
      </c>
      <c r="C123" s="339" t="s">
        <v>295</v>
      </c>
      <c r="D123" s="331" t="s">
        <v>208</v>
      </c>
      <c r="E123" s="331" t="s">
        <v>262</v>
      </c>
      <c r="F123" s="326" t="s">
        <v>194</v>
      </c>
      <c r="G123" s="327">
        <f>G124</f>
        <v>0</v>
      </c>
    </row>
    <row r="124" spans="1:7" ht="63" hidden="1" x14ac:dyDescent="0.25">
      <c r="A124" s="324" t="s">
        <v>267</v>
      </c>
      <c r="B124" s="349">
        <v>538</v>
      </c>
      <c r="C124" s="246" t="s">
        <v>295</v>
      </c>
      <c r="D124" s="331" t="s">
        <v>208</v>
      </c>
      <c r="E124" s="331" t="s">
        <v>262</v>
      </c>
      <c r="F124" s="326" t="s">
        <v>248</v>
      </c>
      <c r="G124" s="327"/>
    </row>
    <row r="125" spans="1:7" ht="31.5" hidden="1" x14ac:dyDescent="0.25">
      <c r="A125" s="324" t="s">
        <v>291</v>
      </c>
      <c r="B125" s="349">
        <v>538</v>
      </c>
      <c r="C125" s="246" t="s">
        <v>290</v>
      </c>
      <c r="D125" s="331" t="s">
        <v>208</v>
      </c>
      <c r="E125" s="331" t="s">
        <v>262</v>
      </c>
      <c r="F125" s="326" t="s">
        <v>194</v>
      </c>
      <c r="G125" s="327">
        <f>G126</f>
        <v>0</v>
      </c>
    </row>
    <row r="126" spans="1:7" ht="63" hidden="1" x14ac:dyDescent="0.25">
      <c r="A126" s="324" t="s">
        <v>267</v>
      </c>
      <c r="B126" s="349">
        <v>538</v>
      </c>
      <c r="C126" s="246" t="s">
        <v>290</v>
      </c>
      <c r="D126" s="331" t="s">
        <v>208</v>
      </c>
      <c r="E126" s="331" t="s">
        <v>262</v>
      </c>
      <c r="F126" s="163">
        <v>244</v>
      </c>
      <c r="G126" s="327">
        <v>0</v>
      </c>
    </row>
    <row r="127" spans="1:7" ht="31.5" hidden="1" x14ac:dyDescent="0.25">
      <c r="A127" s="89" t="s">
        <v>294</v>
      </c>
      <c r="B127" s="349">
        <v>538</v>
      </c>
      <c r="C127" s="246" t="s">
        <v>292</v>
      </c>
      <c r="D127" s="331" t="s">
        <v>208</v>
      </c>
      <c r="E127" s="331" t="s">
        <v>262</v>
      </c>
      <c r="F127" s="326" t="s">
        <v>194</v>
      </c>
      <c r="G127" s="327">
        <f>G128</f>
        <v>0</v>
      </c>
    </row>
    <row r="128" spans="1:7" ht="63" hidden="1" x14ac:dyDescent="0.25">
      <c r="A128" s="324" t="s">
        <v>267</v>
      </c>
      <c r="B128" s="349">
        <v>538</v>
      </c>
      <c r="C128" s="246" t="s">
        <v>293</v>
      </c>
      <c r="D128" s="331" t="s">
        <v>208</v>
      </c>
      <c r="E128" s="331" t="s">
        <v>262</v>
      </c>
      <c r="F128" s="163">
        <v>244</v>
      </c>
      <c r="G128" s="327">
        <v>0</v>
      </c>
    </row>
    <row r="129" spans="1:7" ht="31.5" hidden="1" x14ac:dyDescent="0.25">
      <c r="A129" s="324" t="s">
        <v>393</v>
      </c>
      <c r="B129" s="349">
        <v>538</v>
      </c>
      <c r="C129" s="339" t="s">
        <v>295</v>
      </c>
      <c r="D129" s="331" t="s">
        <v>208</v>
      </c>
      <c r="E129" s="331" t="s">
        <v>262</v>
      </c>
      <c r="F129" s="326" t="s">
        <v>194</v>
      </c>
      <c r="G129" s="327">
        <f>G130</f>
        <v>0</v>
      </c>
    </row>
    <row r="130" spans="1:7" ht="16.5" hidden="1" x14ac:dyDescent="0.25">
      <c r="A130" s="89" t="s">
        <v>296</v>
      </c>
      <c r="B130" s="349">
        <v>538</v>
      </c>
      <c r="C130" s="246" t="s">
        <v>295</v>
      </c>
      <c r="D130" s="331" t="s">
        <v>208</v>
      </c>
      <c r="E130" s="331" t="s">
        <v>262</v>
      </c>
      <c r="F130" s="326" t="s">
        <v>248</v>
      </c>
      <c r="G130" s="327">
        <v>0</v>
      </c>
    </row>
    <row r="131" spans="1:7" ht="16.5" x14ac:dyDescent="0.25">
      <c r="A131" s="360" t="s">
        <v>296</v>
      </c>
      <c r="B131" s="348">
        <v>538</v>
      </c>
      <c r="C131" s="243" t="s">
        <v>221</v>
      </c>
      <c r="D131" s="330" t="s">
        <v>208</v>
      </c>
      <c r="E131" s="330">
        <v>12</v>
      </c>
      <c r="F131" s="321" t="s">
        <v>194</v>
      </c>
      <c r="G131" s="322">
        <f>G132</f>
        <v>70</v>
      </c>
    </row>
    <row r="132" spans="1:7" ht="16.5" x14ac:dyDescent="0.25">
      <c r="A132" s="89" t="s">
        <v>297</v>
      </c>
      <c r="B132" s="349">
        <v>538</v>
      </c>
      <c r="C132" s="246" t="s">
        <v>298</v>
      </c>
      <c r="D132" s="331" t="s">
        <v>208</v>
      </c>
      <c r="E132" s="331">
        <v>12</v>
      </c>
      <c r="F132" s="326" t="s">
        <v>194</v>
      </c>
      <c r="G132" s="327">
        <f>G133</f>
        <v>70</v>
      </c>
    </row>
    <row r="133" spans="1:7" ht="63" x14ac:dyDescent="0.25">
      <c r="A133" s="89" t="s">
        <v>267</v>
      </c>
      <c r="B133" s="349">
        <v>538</v>
      </c>
      <c r="C133" s="246" t="s">
        <v>299</v>
      </c>
      <c r="D133" s="331" t="s">
        <v>208</v>
      </c>
      <c r="E133" s="331">
        <v>12</v>
      </c>
      <c r="F133" s="326">
        <v>244</v>
      </c>
      <c r="G133" s="327">
        <v>70</v>
      </c>
    </row>
    <row r="134" spans="1:7" ht="31.5" hidden="1" x14ac:dyDescent="0.25">
      <c r="A134" s="320" t="s">
        <v>300</v>
      </c>
      <c r="B134" s="348">
        <v>538</v>
      </c>
      <c r="C134" s="243" t="s">
        <v>193</v>
      </c>
      <c r="D134" s="330" t="s">
        <v>301</v>
      </c>
      <c r="E134" s="330" t="s">
        <v>192</v>
      </c>
      <c r="F134" s="321" t="s">
        <v>194</v>
      </c>
      <c r="G134" s="322">
        <f>G135+G142</f>
        <v>0</v>
      </c>
    </row>
    <row r="135" spans="1:7" ht="16.5" hidden="1" x14ac:dyDescent="0.25">
      <c r="A135" s="320" t="s">
        <v>302</v>
      </c>
      <c r="B135" s="348">
        <v>538</v>
      </c>
      <c r="C135" s="243" t="s">
        <v>193</v>
      </c>
      <c r="D135" s="330" t="s">
        <v>301</v>
      </c>
      <c r="E135" s="330" t="s">
        <v>196</v>
      </c>
      <c r="F135" s="321" t="s">
        <v>194</v>
      </c>
      <c r="G135" s="322">
        <f>G136</f>
        <v>0</v>
      </c>
    </row>
    <row r="136" spans="1:7" ht="94.5" hidden="1" x14ac:dyDescent="0.25">
      <c r="A136" s="61" t="s">
        <v>303</v>
      </c>
      <c r="B136" s="349">
        <v>538</v>
      </c>
      <c r="C136" s="340" t="s">
        <v>304</v>
      </c>
      <c r="D136" s="340" t="s">
        <v>301</v>
      </c>
      <c r="E136" s="340" t="s">
        <v>196</v>
      </c>
      <c r="F136" s="162" t="s">
        <v>194</v>
      </c>
      <c r="G136" s="368">
        <f>G137</f>
        <v>0</v>
      </c>
    </row>
    <row r="137" spans="1:7" ht="78.75" hidden="1" x14ac:dyDescent="0.25">
      <c r="A137" s="324" t="s">
        <v>305</v>
      </c>
      <c r="B137" s="349">
        <v>538</v>
      </c>
      <c r="C137" s="246" t="s">
        <v>306</v>
      </c>
      <c r="D137" s="331" t="s">
        <v>301</v>
      </c>
      <c r="E137" s="331" t="s">
        <v>196</v>
      </c>
      <c r="F137" s="326" t="s">
        <v>194</v>
      </c>
      <c r="G137" s="327">
        <f>G138</f>
        <v>0</v>
      </c>
    </row>
    <row r="138" spans="1:7" ht="94.5" hidden="1" x14ac:dyDescent="0.25">
      <c r="A138" s="324" t="s">
        <v>307</v>
      </c>
      <c r="B138" s="349">
        <v>538</v>
      </c>
      <c r="C138" s="246" t="s">
        <v>308</v>
      </c>
      <c r="D138" s="331" t="s">
        <v>301</v>
      </c>
      <c r="E138" s="331" t="s">
        <v>196</v>
      </c>
      <c r="F138" s="326" t="s">
        <v>194</v>
      </c>
      <c r="G138" s="327">
        <f>G139</f>
        <v>0</v>
      </c>
    </row>
    <row r="139" spans="1:7" ht="78.75" hidden="1" x14ac:dyDescent="0.25">
      <c r="A139" s="324" t="s">
        <v>309</v>
      </c>
      <c r="B139" s="349">
        <v>538</v>
      </c>
      <c r="C139" s="246" t="s">
        <v>310</v>
      </c>
      <c r="D139" s="331" t="s">
        <v>301</v>
      </c>
      <c r="E139" s="331" t="s">
        <v>196</v>
      </c>
      <c r="F139" s="326" t="s">
        <v>194</v>
      </c>
      <c r="G139" s="327">
        <v>0</v>
      </c>
    </row>
    <row r="140" spans="1:7" ht="63" hidden="1" x14ac:dyDescent="0.25">
      <c r="A140" s="324" t="s">
        <v>267</v>
      </c>
      <c r="B140" s="349">
        <v>538</v>
      </c>
      <c r="C140" s="246" t="s">
        <v>310</v>
      </c>
      <c r="D140" s="331" t="s">
        <v>301</v>
      </c>
      <c r="E140" s="331" t="s">
        <v>196</v>
      </c>
      <c r="F140" s="163">
        <v>244</v>
      </c>
      <c r="G140" s="327">
        <v>0</v>
      </c>
    </row>
    <row r="141" spans="1:7" ht="63" hidden="1" x14ac:dyDescent="0.25">
      <c r="A141" s="324" t="s">
        <v>311</v>
      </c>
      <c r="B141" s="348">
        <v>538</v>
      </c>
      <c r="C141" s="246" t="s">
        <v>310</v>
      </c>
      <c r="D141" s="331" t="s">
        <v>301</v>
      </c>
      <c r="E141" s="331" t="s">
        <v>196</v>
      </c>
      <c r="F141" s="163">
        <v>810</v>
      </c>
      <c r="G141" s="327"/>
    </row>
    <row r="142" spans="1:7" ht="16.5" hidden="1" x14ac:dyDescent="0.25">
      <c r="A142" s="320" t="s">
        <v>312</v>
      </c>
      <c r="B142" s="348">
        <v>538</v>
      </c>
      <c r="C142" s="243" t="s">
        <v>193</v>
      </c>
      <c r="D142" s="330" t="s">
        <v>301</v>
      </c>
      <c r="E142" s="330" t="s">
        <v>252</v>
      </c>
      <c r="F142" s="321" t="s">
        <v>194</v>
      </c>
      <c r="G142" s="322">
        <f>G143</f>
        <v>0</v>
      </c>
    </row>
    <row r="143" spans="1:7" ht="78.75" hidden="1" x14ac:dyDescent="0.25">
      <c r="A143" s="338" t="s">
        <v>313</v>
      </c>
      <c r="B143" s="349">
        <v>538</v>
      </c>
      <c r="C143" s="340" t="s">
        <v>304</v>
      </c>
      <c r="D143" s="340" t="s">
        <v>301</v>
      </c>
      <c r="E143" s="340" t="s">
        <v>252</v>
      </c>
      <c r="F143" s="162" t="s">
        <v>194</v>
      </c>
      <c r="G143" s="368">
        <f>G147+G157+G159+G161</f>
        <v>0</v>
      </c>
    </row>
    <row r="144" spans="1:7" ht="63" hidden="1" x14ac:dyDescent="0.25">
      <c r="A144" s="324" t="s">
        <v>314</v>
      </c>
      <c r="B144" s="349">
        <v>538</v>
      </c>
      <c r="C144" s="246" t="s">
        <v>315</v>
      </c>
      <c r="D144" s="331" t="s">
        <v>301</v>
      </c>
      <c r="E144" s="331" t="s">
        <v>252</v>
      </c>
      <c r="F144" s="326" t="s">
        <v>194</v>
      </c>
      <c r="G144" s="327">
        <f>G145</f>
        <v>0</v>
      </c>
    </row>
    <row r="145" spans="1:7" ht="47.25" hidden="1" x14ac:dyDescent="0.25">
      <c r="A145" s="324" t="s">
        <v>316</v>
      </c>
      <c r="B145" s="349">
        <v>538</v>
      </c>
      <c r="C145" s="246" t="s">
        <v>317</v>
      </c>
      <c r="D145" s="331" t="s">
        <v>301</v>
      </c>
      <c r="E145" s="331" t="s">
        <v>252</v>
      </c>
      <c r="F145" s="326" t="s">
        <v>194</v>
      </c>
      <c r="G145" s="327">
        <f>G146</f>
        <v>0</v>
      </c>
    </row>
    <row r="146" spans="1:7" ht="31.5" hidden="1" x14ac:dyDescent="0.25">
      <c r="A146" s="324" t="s">
        <v>318</v>
      </c>
      <c r="B146" s="349">
        <v>538</v>
      </c>
      <c r="C146" s="246" t="s">
        <v>319</v>
      </c>
      <c r="D146" s="331" t="s">
        <v>301</v>
      </c>
      <c r="E146" s="331" t="s">
        <v>252</v>
      </c>
      <c r="F146" s="326" t="s">
        <v>194</v>
      </c>
      <c r="G146" s="327">
        <f>G147</f>
        <v>0</v>
      </c>
    </row>
    <row r="147" spans="1:7" ht="63" hidden="1" x14ac:dyDescent="0.25">
      <c r="A147" s="324" t="s">
        <v>267</v>
      </c>
      <c r="B147" s="349">
        <v>538</v>
      </c>
      <c r="C147" s="246" t="s">
        <v>319</v>
      </c>
      <c r="D147" s="331" t="s">
        <v>301</v>
      </c>
      <c r="E147" s="331" t="s">
        <v>252</v>
      </c>
      <c r="F147" s="163">
        <v>247</v>
      </c>
      <c r="G147" s="327">
        <v>0</v>
      </c>
    </row>
    <row r="148" spans="1:7" ht="47.25" hidden="1" x14ac:dyDescent="0.25">
      <c r="A148" s="324" t="s">
        <v>320</v>
      </c>
      <c r="B148" s="349">
        <v>538</v>
      </c>
      <c r="C148" s="246" t="s">
        <v>321</v>
      </c>
      <c r="D148" s="331" t="s">
        <v>301</v>
      </c>
      <c r="E148" s="331" t="s">
        <v>252</v>
      </c>
      <c r="F148" s="326" t="s">
        <v>194</v>
      </c>
      <c r="G148" s="327">
        <f>G149</f>
        <v>0</v>
      </c>
    </row>
    <row r="149" spans="1:7" ht="31.5" hidden="1" x14ac:dyDescent="0.25">
      <c r="A149" s="324" t="s">
        <v>322</v>
      </c>
      <c r="B149" s="349">
        <v>538</v>
      </c>
      <c r="C149" s="246" t="s">
        <v>323</v>
      </c>
      <c r="D149" s="331" t="s">
        <v>301</v>
      </c>
      <c r="E149" s="331" t="s">
        <v>252</v>
      </c>
      <c r="F149" s="326" t="s">
        <v>194</v>
      </c>
      <c r="G149" s="327">
        <f>G150</f>
        <v>0</v>
      </c>
    </row>
    <row r="150" spans="1:7" ht="31.5" hidden="1" x14ac:dyDescent="0.25">
      <c r="A150" s="324" t="s">
        <v>324</v>
      </c>
      <c r="B150" s="349">
        <v>538</v>
      </c>
      <c r="C150" s="246" t="s">
        <v>443</v>
      </c>
      <c r="D150" s="331" t="s">
        <v>301</v>
      </c>
      <c r="E150" s="331" t="s">
        <v>252</v>
      </c>
      <c r="F150" s="326" t="s">
        <v>194</v>
      </c>
      <c r="G150" s="327">
        <v>0</v>
      </c>
    </row>
    <row r="151" spans="1:7" ht="63" hidden="1" x14ac:dyDescent="0.25">
      <c r="A151" s="324" t="s">
        <v>267</v>
      </c>
      <c r="B151" s="349">
        <v>538</v>
      </c>
      <c r="C151" s="246" t="s">
        <v>443</v>
      </c>
      <c r="D151" s="331" t="s">
        <v>301</v>
      </c>
      <c r="E151" s="331" t="s">
        <v>252</v>
      </c>
      <c r="F151" s="163">
        <v>244</v>
      </c>
      <c r="G151" s="327">
        <v>0</v>
      </c>
    </row>
    <row r="152" spans="1:7" ht="47.25" hidden="1" x14ac:dyDescent="0.25">
      <c r="A152" s="324" t="s">
        <v>414</v>
      </c>
      <c r="B152" s="349">
        <v>538</v>
      </c>
      <c r="C152" s="246" t="s">
        <v>327</v>
      </c>
      <c r="D152" s="331" t="s">
        <v>301</v>
      </c>
      <c r="E152" s="331" t="s">
        <v>252</v>
      </c>
      <c r="F152" s="326" t="s">
        <v>194</v>
      </c>
      <c r="G152" s="327">
        <f>G153</f>
        <v>0</v>
      </c>
    </row>
    <row r="153" spans="1:7" ht="63" hidden="1" x14ac:dyDescent="0.25">
      <c r="A153" s="324" t="s">
        <v>328</v>
      </c>
      <c r="B153" s="349">
        <v>538</v>
      </c>
      <c r="C153" s="246" t="s">
        <v>329</v>
      </c>
      <c r="D153" s="331" t="s">
        <v>301</v>
      </c>
      <c r="E153" s="331" t="s">
        <v>252</v>
      </c>
      <c r="F153" s="326" t="s">
        <v>194</v>
      </c>
      <c r="G153" s="327">
        <f>G156+G160+G158</f>
        <v>0</v>
      </c>
    </row>
    <row r="154" spans="1:7" ht="31.5" hidden="1" x14ac:dyDescent="0.25">
      <c r="A154" s="324" t="s">
        <v>330</v>
      </c>
      <c r="B154" s="349">
        <v>538</v>
      </c>
      <c r="C154" s="246" t="s">
        <v>331</v>
      </c>
      <c r="D154" s="331" t="s">
        <v>301</v>
      </c>
      <c r="E154" s="331" t="s">
        <v>252</v>
      </c>
      <c r="F154" s="326" t="s">
        <v>194</v>
      </c>
      <c r="G154" s="327"/>
    </row>
    <row r="155" spans="1:7" ht="63" hidden="1" x14ac:dyDescent="0.25">
      <c r="A155" s="324" t="s">
        <v>267</v>
      </c>
      <c r="B155" s="349">
        <v>538</v>
      </c>
      <c r="C155" s="246" t="s">
        <v>331</v>
      </c>
      <c r="D155" s="331" t="s">
        <v>301</v>
      </c>
      <c r="E155" s="331" t="s">
        <v>252</v>
      </c>
      <c r="F155" s="326" t="s">
        <v>248</v>
      </c>
      <c r="G155" s="327"/>
    </row>
    <row r="156" spans="1:7" ht="47.25" hidden="1" x14ac:dyDescent="0.25">
      <c r="A156" s="324" t="s">
        <v>332</v>
      </c>
      <c r="B156" s="349">
        <v>538</v>
      </c>
      <c r="C156" s="246" t="s">
        <v>333</v>
      </c>
      <c r="D156" s="331" t="s">
        <v>301</v>
      </c>
      <c r="E156" s="331" t="s">
        <v>252</v>
      </c>
      <c r="F156" s="326" t="s">
        <v>194</v>
      </c>
      <c r="G156" s="327">
        <f>G157</f>
        <v>0</v>
      </c>
    </row>
    <row r="157" spans="1:7" ht="63" hidden="1" x14ac:dyDescent="0.25">
      <c r="A157" s="324" t="s">
        <v>267</v>
      </c>
      <c r="B157" s="349">
        <v>538</v>
      </c>
      <c r="C157" s="246" t="s">
        <v>333</v>
      </c>
      <c r="D157" s="331" t="s">
        <v>301</v>
      </c>
      <c r="E157" s="331" t="s">
        <v>252</v>
      </c>
      <c r="F157" s="163">
        <v>244</v>
      </c>
      <c r="G157" s="327">
        <v>0</v>
      </c>
    </row>
    <row r="158" spans="1:7" ht="31.5" hidden="1" x14ac:dyDescent="0.25">
      <c r="A158" s="324" t="s">
        <v>415</v>
      </c>
      <c r="B158" s="349">
        <v>538</v>
      </c>
      <c r="C158" s="246" t="s">
        <v>335</v>
      </c>
      <c r="D158" s="331" t="s">
        <v>301</v>
      </c>
      <c r="E158" s="331" t="s">
        <v>252</v>
      </c>
      <c r="F158" s="326" t="s">
        <v>194</v>
      </c>
      <c r="G158" s="327">
        <f>G159</f>
        <v>0</v>
      </c>
    </row>
    <row r="159" spans="1:7" ht="63" hidden="1" x14ac:dyDescent="0.25">
      <c r="A159" s="324" t="s">
        <v>267</v>
      </c>
      <c r="B159" s="349">
        <v>538</v>
      </c>
      <c r="C159" s="246" t="s">
        <v>335</v>
      </c>
      <c r="D159" s="331" t="s">
        <v>301</v>
      </c>
      <c r="E159" s="331" t="s">
        <v>252</v>
      </c>
      <c r="F159" s="163">
        <v>244</v>
      </c>
      <c r="G159" s="327">
        <v>0</v>
      </c>
    </row>
    <row r="160" spans="1:7" ht="31.5" hidden="1" x14ac:dyDescent="0.25">
      <c r="A160" s="324" t="s">
        <v>416</v>
      </c>
      <c r="B160" s="349">
        <v>538</v>
      </c>
      <c r="C160" s="246" t="s">
        <v>337</v>
      </c>
      <c r="D160" s="331" t="s">
        <v>301</v>
      </c>
      <c r="E160" s="331" t="s">
        <v>252</v>
      </c>
      <c r="F160" s="326" t="s">
        <v>194</v>
      </c>
      <c r="G160" s="327">
        <f>G161</f>
        <v>0</v>
      </c>
    </row>
    <row r="161" spans="1:7" ht="63" hidden="1" x14ac:dyDescent="0.25">
      <c r="A161" s="324" t="s">
        <v>267</v>
      </c>
      <c r="B161" s="349">
        <v>538</v>
      </c>
      <c r="C161" s="246" t="s">
        <v>337</v>
      </c>
      <c r="D161" s="331" t="s">
        <v>301</v>
      </c>
      <c r="E161" s="331" t="s">
        <v>252</v>
      </c>
      <c r="F161" s="163">
        <v>244</v>
      </c>
      <c r="G161" s="327">
        <v>0</v>
      </c>
    </row>
    <row r="162" spans="1:7" ht="16.5" hidden="1" x14ac:dyDescent="0.25">
      <c r="A162" s="320" t="s">
        <v>340</v>
      </c>
      <c r="B162" s="348">
        <v>538</v>
      </c>
      <c r="C162" s="243" t="s">
        <v>193</v>
      </c>
      <c r="D162" s="330" t="s">
        <v>341</v>
      </c>
      <c r="E162" s="330" t="s">
        <v>192</v>
      </c>
      <c r="F162" s="321" t="s">
        <v>194</v>
      </c>
      <c r="G162" s="322">
        <f>G163+G185</f>
        <v>0</v>
      </c>
    </row>
    <row r="163" spans="1:7" ht="63" hidden="1" x14ac:dyDescent="0.25">
      <c r="A163" s="61" t="s">
        <v>342</v>
      </c>
      <c r="B163" s="349">
        <v>538</v>
      </c>
      <c r="C163" s="340" t="s">
        <v>343</v>
      </c>
      <c r="D163" s="340" t="s">
        <v>341</v>
      </c>
      <c r="E163" s="340" t="s">
        <v>191</v>
      </c>
      <c r="F163" s="162" t="s">
        <v>194</v>
      </c>
      <c r="G163" s="368">
        <f>G164</f>
        <v>0</v>
      </c>
    </row>
    <row r="164" spans="1:7" ht="47.25" hidden="1" x14ac:dyDescent="0.25">
      <c r="A164" s="324" t="s">
        <v>344</v>
      </c>
      <c r="B164" s="349">
        <v>538</v>
      </c>
      <c r="C164" s="246" t="s">
        <v>345</v>
      </c>
      <c r="D164" s="331" t="s">
        <v>341</v>
      </c>
      <c r="E164" s="331" t="s">
        <v>191</v>
      </c>
      <c r="F164" s="326" t="s">
        <v>194</v>
      </c>
      <c r="G164" s="327">
        <f>G165+G170</f>
        <v>0</v>
      </c>
    </row>
    <row r="165" spans="1:7" ht="47.25" hidden="1" x14ac:dyDescent="0.25">
      <c r="A165" s="324" t="s">
        <v>346</v>
      </c>
      <c r="B165" s="349">
        <v>538</v>
      </c>
      <c r="C165" s="246" t="s">
        <v>347</v>
      </c>
      <c r="D165" s="331" t="s">
        <v>341</v>
      </c>
      <c r="E165" s="331" t="s">
        <v>191</v>
      </c>
      <c r="F165" s="326" t="s">
        <v>194</v>
      </c>
      <c r="G165" s="327">
        <f>G166</f>
        <v>0</v>
      </c>
    </row>
    <row r="166" spans="1:7" ht="63" hidden="1" x14ac:dyDescent="0.25">
      <c r="A166" s="324" t="s">
        <v>417</v>
      </c>
      <c r="B166" s="349">
        <v>538</v>
      </c>
      <c r="C166" s="246" t="s">
        <v>349</v>
      </c>
      <c r="D166" s="331" t="s">
        <v>341</v>
      </c>
      <c r="E166" s="331" t="s">
        <v>191</v>
      </c>
      <c r="F166" s="326" t="s">
        <v>194</v>
      </c>
      <c r="G166" s="327">
        <f>G168+G169</f>
        <v>0</v>
      </c>
    </row>
    <row r="167" spans="1:7" ht="31.5" hidden="1" x14ac:dyDescent="0.25">
      <c r="A167" s="324" t="s">
        <v>350</v>
      </c>
      <c r="B167" s="349">
        <v>538</v>
      </c>
      <c r="C167" s="246" t="s">
        <v>349</v>
      </c>
      <c r="D167" s="331" t="s">
        <v>341</v>
      </c>
      <c r="E167" s="331" t="s">
        <v>191</v>
      </c>
      <c r="F167" s="326" t="s">
        <v>351</v>
      </c>
      <c r="G167" s="327">
        <f>G168+G169</f>
        <v>0</v>
      </c>
    </row>
    <row r="168" spans="1:7" ht="31.5" hidden="1" x14ac:dyDescent="0.25">
      <c r="A168" s="324" t="s">
        <v>352</v>
      </c>
      <c r="B168" s="349">
        <v>538</v>
      </c>
      <c r="C168" s="246" t="s">
        <v>349</v>
      </c>
      <c r="D168" s="331" t="s">
        <v>341</v>
      </c>
      <c r="E168" s="331" t="s">
        <v>191</v>
      </c>
      <c r="F168" s="163">
        <v>111</v>
      </c>
      <c r="G168" s="327">
        <v>0</v>
      </c>
    </row>
    <row r="169" spans="1:7" ht="78.75" hidden="1" x14ac:dyDescent="0.25">
      <c r="A169" s="324" t="s">
        <v>353</v>
      </c>
      <c r="B169" s="349">
        <v>538</v>
      </c>
      <c r="C169" s="246" t="s">
        <v>349</v>
      </c>
      <c r="D169" s="331" t="s">
        <v>341</v>
      </c>
      <c r="E169" s="331" t="s">
        <v>191</v>
      </c>
      <c r="F169" s="163">
        <v>119</v>
      </c>
      <c r="G169" s="327">
        <v>0</v>
      </c>
    </row>
    <row r="170" spans="1:7" ht="78.75" hidden="1" x14ac:dyDescent="0.25">
      <c r="A170" s="324" t="s">
        <v>354</v>
      </c>
      <c r="B170" s="349">
        <v>538</v>
      </c>
      <c r="C170" s="246" t="s">
        <v>355</v>
      </c>
      <c r="D170" s="331" t="s">
        <v>341</v>
      </c>
      <c r="E170" s="331" t="s">
        <v>191</v>
      </c>
      <c r="F170" s="326" t="s">
        <v>194</v>
      </c>
      <c r="G170" s="327">
        <f>G171+G172</f>
        <v>0</v>
      </c>
    </row>
    <row r="171" spans="1:7" ht="63" hidden="1" x14ac:dyDescent="0.25">
      <c r="A171" s="324" t="s">
        <v>267</v>
      </c>
      <c r="B171" s="349">
        <v>538</v>
      </c>
      <c r="C171" s="246" t="s">
        <v>355</v>
      </c>
      <c r="D171" s="331" t="s">
        <v>341</v>
      </c>
      <c r="E171" s="331" t="s">
        <v>191</v>
      </c>
      <c r="F171" s="163">
        <v>244</v>
      </c>
      <c r="G171" s="327">
        <v>0</v>
      </c>
    </row>
    <row r="172" spans="1:7" ht="31.5" hidden="1" x14ac:dyDescent="0.25">
      <c r="A172" s="324" t="s">
        <v>217</v>
      </c>
      <c r="B172" s="349">
        <v>538</v>
      </c>
      <c r="C172" s="246" t="s">
        <v>355</v>
      </c>
      <c r="D172" s="331" t="s">
        <v>341</v>
      </c>
      <c r="E172" s="331" t="s">
        <v>191</v>
      </c>
      <c r="F172" s="163">
        <v>851</v>
      </c>
      <c r="G172" s="327">
        <v>0</v>
      </c>
    </row>
    <row r="173" spans="1:7" ht="16.5" x14ac:dyDescent="0.25">
      <c r="A173" s="320" t="s">
        <v>360</v>
      </c>
      <c r="B173" s="349">
        <v>538</v>
      </c>
      <c r="C173" s="243" t="s">
        <v>193</v>
      </c>
      <c r="D173" s="330">
        <v>10</v>
      </c>
      <c r="E173" s="330" t="s">
        <v>192</v>
      </c>
      <c r="F173" s="321" t="s">
        <v>194</v>
      </c>
      <c r="G173" s="322">
        <f>G174</f>
        <v>695</v>
      </c>
    </row>
    <row r="174" spans="1:7" ht="16.5" x14ac:dyDescent="0.25">
      <c r="A174" s="320" t="s">
        <v>361</v>
      </c>
      <c r="B174" s="349">
        <v>538</v>
      </c>
      <c r="C174" s="243" t="s">
        <v>193</v>
      </c>
      <c r="D174" s="330">
        <v>10</v>
      </c>
      <c r="E174" s="330" t="s">
        <v>191</v>
      </c>
      <c r="F174" s="321" t="s">
        <v>194</v>
      </c>
      <c r="G174" s="322">
        <f>G175</f>
        <v>695</v>
      </c>
    </row>
    <row r="175" spans="1:7" ht="31.5" x14ac:dyDescent="0.25">
      <c r="A175" s="324" t="s">
        <v>263</v>
      </c>
      <c r="B175" s="349">
        <v>538</v>
      </c>
      <c r="C175" s="246" t="s">
        <v>229</v>
      </c>
      <c r="D175" s="331">
        <v>10</v>
      </c>
      <c r="E175" s="331" t="s">
        <v>191</v>
      </c>
      <c r="F175" s="326" t="s">
        <v>194</v>
      </c>
      <c r="G175" s="327">
        <f>G176</f>
        <v>695</v>
      </c>
    </row>
    <row r="176" spans="1:7" ht="16.5" x14ac:dyDescent="0.25">
      <c r="A176" s="324" t="s">
        <v>296</v>
      </c>
      <c r="B176" s="349">
        <v>538</v>
      </c>
      <c r="C176" s="246" t="s">
        <v>221</v>
      </c>
      <c r="D176" s="331">
        <v>10</v>
      </c>
      <c r="E176" s="331" t="s">
        <v>191</v>
      </c>
      <c r="F176" s="326" t="s">
        <v>194</v>
      </c>
      <c r="G176" s="327">
        <f>G177</f>
        <v>695</v>
      </c>
    </row>
    <row r="177" spans="1:7" ht="63" x14ac:dyDescent="0.25">
      <c r="A177" s="89" t="s">
        <v>362</v>
      </c>
      <c r="B177" s="349">
        <v>538</v>
      </c>
      <c r="C177" s="246" t="s">
        <v>363</v>
      </c>
      <c r="D177" s="331">
        <v>10</v>
      </c>
      <c r="E177" s="331" t="s">
        <v>191</v>
      </c>
      <c r="F177" s="326" t="s">
        <v>194</v>
      </c>
      <c r="G177" s="327">
        <f>G178</f>
        <v>695</v>
      </c>
    </row>
    <row r="178" spans="1:7" ht="47.25" x14ac:dyDescent="0.25">
      <c r="A178" s="89" t="s">
        <v>364</v>
      </c>
      <c r="B178" s="349">
        <v>538</v>
      </c>
      <c r="C178" s="364" t="s">
        <v>363</v>
      </c>
      <c r="D178" s="369">
        <v>10</v>
      </c>
      <c r="E178" s="331" t="s">
        <v>191</v>
      </c>
      <c r="F178" s="26">
        <v>312</v>
      </c>
      <c r="G178" s="327">
        <v>695</v>
      </c>
    </row>
    <row r="179" spans="1:7" ht="16.5" hidden="1" x14ac:dyDescent="0.25">
      <c r="A179" s="360" t="s">
        <v>377</v>
      </c>
      <c r="B179" s="349">
        <v>538</v>
      </c>
      <c r="C179" s="361" t="s">
        <v>193</v>
      </c>
      <c r="D179" s="370" t="s">
        <v>226</v>
      </c>
      <c r="E179" s="330" t="s">
        <v>192</v>
      </c>
      <c r="F179" s="362" t="s">
        <v>194</v>
      </c>
      <c r="G179" s="322">
        <f>G180</f>
        <v>0</v>
      </c>
    </row>
    <row r="180" spans="1:7" ht="16.5" hidden="1" x14ac:dyDescent="0.25">
      <c r="A180" s="89" t="s">
        <v>378</v>
      </c>
      <c r="B180" s="349">
        <v>538</v>
      </c>
      <c r="C180" s="364" t="s">
        <v>193</v>
      </c>
      <c r="D180" s="369" t="s">
        <v>226</v>
      </c>
      <c r="E180" s="331" t="s">
        <v>191</v>
      </c>
      <c r="F180" s="365" t="s">
        <v>194</v>
      </c>
      <c r="G180" s="327">
        <f>G181</f>
        <v>0</v>
      </c>
    </row>
    <row r="181" spans="1:7" ht="16.5" hidden="1" x14ac:dyDescent="0.25">
      <c r="A181" s="89" t="s">
        <v>379</v>
      </c>
      <c r="B181" s="349">
        <v>538</v>
      </c>
      <c r="C181" s="364" t="s">
        <v>221</v>
      </c>
      <c r="D181" s="369" t="s">
        <v>226</v>
      </c>
      <c r="E181" s="331" t="s">
        <v>191</v>
      </c>
      <c r="F181" s="365" t="s">
        <v>194</v>
      </c>
      <c r="G181" s="327">
        <f>G182</f>
        <v>0</v>
      </c>
    </row>
    <row r="182" spans="1:7" ht="47.25" hidden="1" x14ac:dyDescent="0.25">
      <c r="A182" s="89" t="s">
        <v>380</v>
      </c>
      <c r="B182" s="349">
        <v>538</v>
      </c>
      <c r="C182" s="364" t="s">
        <v>381</v>
      </c>
      <c r="D182" s="369" t="s">
        <v>226</v>
      </c>
      <c r="E182" s="331" t="s">
        <v>191</v>
      </c>
      <c r="F182" s="365" t="s">
        <v>194</v>
      </c>
      <c r="G182" s="327">
        <f>G183</f>
        <v>0</v>
      </c>
    </row>
    <row r="183" spans="1:7" ht="16.5" hidden="1" x14ac:dyDescent="0.25">
      <c r="A183" s="89" t="s">
        <v>232</v>
      </c>
      <c r="B183" s="349">
        <v>538</v>
      </c>
      <c r="C183" s="364" t="s">
        <v>382</v>
      </c>
      <c r="D183" s="369" t="s">
        <v>226</v>
      </c>
      <c r="E183" s="331" t="s">
        <v>191</v>
      </c>
      <c r="F183" s="365" t="s">
        <v>194</v>
      </c>
      <c r="G183" s="327">
        <f>G184</f>
        <v>0</v>
      </c>
    </row>
    <row r="184" spans="1:7" ht="63" hidden="1" x14ac:dyDescent="0.25">
      <c r="A184" s="89" t="s">
        <v>267</v>
      </c>
      <c r="B184" s="349">
        <v>538</v>
      </c>
      <c r="C184" s="364" t="s">
        <v>382</v>
      </c>
      <c r="D184" s="369" t="s">
        <v>226</v>
      </c>
      <c r="E184" s="331" t="s">
        <v>191</v>
      </c>
      <c r="F184" s="365" t="s">
        <v>248</v>
      </c>
      <c r="G184" s="327"/>
    </row>
    <row r="185" spans="1:7" ht="78.75" hidden="1" x14ac:dyDescent="0.25">
      <c r="A185" s="89" t="s">
        <v>354</v>
      </c>
      <c r="B185" s="349">
        <v>538</v>
      </c>
      <c r="C185" s="246" t="s">
        <v>355</v>
      </c>
      <c r="D185" s="331" t="s">
        <v>341</v>
      </c>
      <c r="E185" s="331" t="s">
        <v>191</v>
      </c>
      <c r="F185" s="326" t="s">
        <v>194</v>
      </c>
      <c r="G185" s="327">
        <f>G186</f>
        <v>0</v>
      </c>
    </row>
    <row r="186" spans="1:7" ht="63" hidden="1" x14ac:dyDescent="0.25">
      <c r="A186" s="324" t="s">
        <v>267</v>
      </c>
      <c r="B186" s="349">
        <v>538</v>
      </c>
      <c r="C186" s="246" t="s">
        <v>355</v>
      </c>
      <c r="D186" s="331" t="s">
        <v>341</v>
      </c>
      <c r="E186" s="331" t="s">
        <v>191</v>
      </c>
      <c r="F186" s="163">
        <v>244</v>
      </c>
      <c r="G186" s="327">
        <v>0</v>
      </c>
    </row>
    <row r="187" spans="1:7" ht="63" x14ac:dyDescent="0.25">
      <c r="A187" s="371" t="s">
        <v>260</v>
      </c>
      <c r="B187" s="372"/>
      <c r="C187" s="29" t="s">
        <v>193</v>
      </c>
      <c r="D187" s="156" t="s">
        <v>252</v>
      </c>
      <c r="E187" s="156" t="s">
        <v>192</v>
      </c>
      <c r="F187" s="156" t="s">
        <v>194</v>
      </c>
      <c r="G187" s="315">
        <f>G188+G193</f>
        <v>85</v>
      </c>
    </row>
    <row r="188" spans="1:7" ht="63" x14ac:dyDescent="0.25">
      <c r="A188" s="89" t="s">
        <v>261</v>
      </c>
      <c r="B188" s="349"/>
      <c r="C188" s="26" t="s">
        <v>193</v>
      </c>
      <c r="D188" s="162" t="s">
        <v>252</v>
      </c>
      <c r="E188" s="162" t="s">
        <v>262</v>
      </c>
      <c r="F188" s="162" t="s">
        <v>194</v>
      </c>
      <c r="G188" s="327">
        <f>G189</f>
        <v>75</v>
      </c>
    </row>
    <row r="189" spans="1:7" ht="31.5" x14ac:dyDescent="0.25">
      <c r="A189" s="357" t="s">
        <v>263</v>
      </c>
      <c r="B189" s="349"/>
      <c r="C189" s="26" t="s">
        <v>229</v>
      </c>
      <c r="D189" s="162" t="s">
        <v>252</v>
      </c>
      <c r="E189" s="162" t="s">
        <v>262</v>
      </c>
      <c r="F189" s="162" t="s">
        <v>194</v>
      </c>
      <c r="G189" s="327">
        <f>G190</f>
        <v>75</v>
      </c>
    </row>
    <row r="190" spans="1:7" ht="16.5" x14ac:dyDescent="0.25">
      <c r="A190" s="357" t="s">
        <v>264</v>
      </c>
      <c r="B190" s="349"/>
      <c r="C190" s="26" t="s">
        <v>221</v>
      </c>
      <c r="D190" s="162" t="s">
        <v>252</v>
      </c>
      <c r="E190" s="162" t="s">
        <v>262</v>
      </c>
      <c r="F190" s="162" t="s">
        <v>194</v>
      </c>
      <c r="G190" s="327">
        <f>G191</f>
        <v>75</v>
      </c>
    </row>
    <row r="191" spans="1:7" ht="78.75" x14ac:dyDescent="0.25">
      <c r="A191" s="373" t="s">
        <v>265</v>
      </c>
      <c r="B191" s="349"/>
      <c r="C191" s="26" t="s">
        <v>266</v>
      </c>
      <c r="D191" s="162" t="s">
        <v>252</v>
      </c>
      <c r="E191" s="162" t="s">
        <v>262</v>
      </c>
      <c r="F191" s="162" t="s">
        <v>194</v>
      </c>
      <c r="G191" s="327">
        <f>G192</f>
        <v>75</v>
      </c>
    </row>
    <row r="192" spans="1:7" ht="63" x14ac:dyDescent="0.25">
      <c r="A192" s="357" t="s">
        <v>267</v>
      </c>
      <c r="B192" s="349"/>
      <c r="C192" s="26" t="s">
        <v>266</v>
      </c>
      <c r="D192" s="162" t="s">
        <v>252</v>
      </c>
      <c r="E192" s="162" t="s">
        <v>262</v>
      </c>
      <c r="F192" s="162" t="s">
        <v>248</v>
      </c>
      <c r="G192" s="327">
        <v>75</v>
      </c>
    </row>
    <row r="193" spans="1:7" ht="141.75" x14ac:dyDescent="0.25">
      <c r="A193" s="154" t="s">
        <v>268</v>
      </c>
      <c r="B193" s="349"/>
      <c r="C193" s="157" t="s">
        <v>270</v>
      </c>
      <c r="D193" s="115" t="s">
        <v>252</v>
      </c>
      <c r="E193" s="115" t="s">
        <v>269</v>
      </c>
      <c r="F193" s="158" t="s">
        <v>194</v>
      </c>
      <c r="G193" s="327">
        <f>G194</f>
        <v>10</v>
      </c>
    </row>
    <row r="194" spans="1:7" ht="141.75" x14ac:dyDescent="0.25">
      <c r="A194" s="160" t="s">
        <v>271</v>
      </c>
      <c r="B194" s="349"/>
      <c r="C194" s="163" t="s">
        <v>272</v>
      </c>
      <c r="D194" s="115" t="s">
        <v>252</v>
      </c>
      <c r="E194" s="115" t="s">
        <v>269</v>
      </c>
      <c r="F194" s="164" t="s">
        <v>194</v>
      </c>
      <c r="G194" s="327">
        <f>G195</f>
        <v>10</v>
      </c>
    </row>
    <row r="195" spans="1:7" ht="94.5" x14ac:dyDescent="0.25">
      <c r="A195" s="160" t="s">
        <v>273</v>
      </c>
      <c r="B195" s="349"/>
      <c r="C195" s="163" t="s">
        <v>274</v>
      </c>
      <c r="D195" s="115" t="s">
        <v>252</v>
      </c>
      <c r="E195" s="115" t="s">
        <v>269</v>
      </c>
      <c r="F195" s="164" t="s">
        <v>194</v>
      </c>
      <c r="G195" s="327">
        <f>G196</f>
        <v>10</v>
      </c>
    </row>
    <row r="196" spans="1:7" ht="47.25" x14ac:dyDescent="0.25">
      <c r="A196" s="160" t="s">
        <v>275</v>
      </c>
      <c r="B196" s="349"/>
      <c r="C196" s="163" t="s">
        <v>274</v>
      </c>
      <c r="D196" s="115" t="s">
        <v>252</v>
      </c>
      <c r="E196" s="115" t="s">
        <v>269</v>
      </c>
      <c r="F196" s="164" t="s">
        <v>276</v>
      </c>
      <c r="G196" s="327">
        <f>G197</f>
        <v>10</v>
      </c>
    </row>
    <row r="197" spans="1:7" ht="47.25" x14ac:dyDescent="0.25">
      <c r="A197" s="160" t="s">
        <v>277</v>
      </c>
      <c r="B197" s="349"/>
      <c r="C197" s="163" t="s">
        <v>274</v>
      </c>
      <c r="D197" s="115" t="s">
        <v>252</v>
      </c>
      <c r="E197" s="115" t="s">
        <v>269</v>
      </c>
      <c r="F197" s="164" t="s">
        <v>278</v>
      </c>
      <c r="G197" s="327">
        <v>10</v>
      </c>
    </row>
    <row r="198" spans="1:7" ht="16.5" hidden="1" x14ac:dyDescent="0.25">
      <c r="A198" s="320" t="s">
        <v>360</v>
      </c>
      <c r="B198" s="348">
        <v>538</v>
      </c>
      <c r="C198" s="243" t="s">
        <v>193</v>
      </c>
      <c r="D198" s="330">
        <v>10</v>
      </c>
      <c r="E198" s="330" t="s">
        <v>192</v>
      </c>
      <c r="F198" s="157" t="s">
        <v>194</v>
      </c>
      <c r="G198" s="322">
        <f>G199+G204</f>
        <v>0</v>
      </c>
    </row>
    <row r="199" spans="1:7" ht="16.5" hidden="1" x14ac:dyDescent="0.25">
      <c r="A199" s="320" t="s">
        <v>361</v>
      </c>
      <c r="B199" s="348">
        <v>538</v>
      </c>
      <c r="C199" s="243" t="s">
        <v>193</v>
      </c>
      <c r="D199" s="330">
        <v>10</v>
      </c>
      <c r="E199" s="330" t="s">
        <v>191</v>
      </c>
      <c r="F199" s="157" t="s">
        <v>194</v>
      </c>
      <c r="G199" s="322">
        <f>G200</f>
        <v>0</v>
      </c>
    </row>
    <row r="200" spans="1:7" ht="31.5" hidden="1" x14ac:dyDescent="0.25">
      <c r="A200" s="324" t="s">
        <v>263</v>
      </c>
      <c r="B200" s="349">
        <v>538</v>
      </c>
      <c r="C200" s="246" t="s">
        <v>229</v>
      </c>
      <c r="D200" s="331">
        <v>10</v>
      </c>
      <c r="E200" s="331" t="s">
        <v>191</v>
      </c>
      <c r="F200" s="163" t="s">
        <v>194</v>
      </c>
      <c r="G200" s="327">
        <f>G201</f>
        <v>0</v>
      </c>
    </row>
    <row r="201" spans="1:7" ht="16.5" hidden="1" x14ac:dyDescent="0.25">
      <c r="A201" s="324" t="s">
        <v>296</v>
      </c>
      <c r="B201" s="349">
        <v>538</v>
      </c>
      <c r="C201" s="246" t="s">
        <v>221</v>
      </c>
      <c r="D201" s="331">
        <v>10</v>
      </c>
      <c r="E201" s="331" t="s">
        <v>191</v>
      </c>
      <c r="F201" s="163" t="s">
        <v>194</v>
      </c>
      <c r="G201" s="327">
        <f>G202</f>
        <v>0</v>
      </c>
    </row>
    <row r="202" spans="1:7" ht="63" hidden="1" x14ac:dyDescent="0.25">
      <c r="A202" s="324" t="s">
        <v>362</v>
      </c>
      <c r="B202" s="349">
        <v>538</v>
      </c>
      <c r="C202" s="246" t="s">
        <v>363</v>
      </c>
      <c r="D202" s="331">
        <v>10</v>
      </c>
      <c r="E202" s="331" t="s">
        <v>191</v>
      </c>
      <c r="F202" s="163" t="s">
        <v>194</v>
      </c>
      <c r="G202" s="327">
        <f>G203</f>
        <v>0</v>
      </c>
    </row>
    <row r="203" spans="1:7" ht="47.25" hidden="1" x14ac:dyDescent="0.25">
      <c r="A203" s="324" t="s">
        <v>364</v>
      </c>
      <c r="B203" s="349">
        <v>538</v>
      </c>
      <c r="C203" s="246" t="s">
        <v>363</v>
      </c>
      <c r="D203" s="331">
        <v>10</v>
      </c>
      <c r="E203" s="331" t="s">
        <v>191</v>
      </c>
      <c r="F203" s="163">
        <v>312</v>
      </c>
      <c r="G203" s="327">
        <v>0</v>
      </c>
    </row>
    <row r="204" spans="1:7" ht="31.5" hidden="1" x14ac:dyDescent="0.25">
      <c r="A204" s="320" t="s">
        <v>365</v>
      </c>
      <c r="B204" s="348">
        <v>538</v>
      </c>
      <c r="C204" s="243" t="s">
        <v>193</v>
      </c>
      <c r="D204" s="330" t="s">
        <v>366</v>
      </c>
      <c r="E204" s="330" t="s">
        <v>252</v>
      </c>
      <c r="F204" s="157" t="s">
        <v>194</v>
      </c>
      <c r="G204" s="322">
        <v>0</v>
      </c>
    </row>
    <row r="205" spans="1:7" ht="16.5" hidden="1" x14ac:dyDescent="0.25">
      <c r="A205" s="324" t="s">
        <v>367</v>
      </c>
      <c r="B205" s="349">
        <v>538</v>
      </c>
      <c r="C205" s="246" t="s">
        <v>229</v>
      </c>
      <c r="D205" s="331" t="s">
        <v>366</v>
      </c>
      <c r="E205" s="331" t="s">
        <v>252</v>
      </c>
      <c r="F205" s="163" t="s">
        <v>194</v>
      </c>
      <c r="G205" s="327">
        <v>0</v>
      </c>
    </row>
    <row r="206" spans="1:7" ht="16.5" hidden="1" x14ac:dyDescent="0.25">
      <c r="A206" s="324" t="s">
        <v>296</v>
      </c>
      <c r="B206" s="349">
        <v>538</v>
      </c>
      <c r="C206" s="246" t="s">
        <v>221</v>
      </c>
      <c r="D206" s="331" t="s">
        <v>366</v>
      </c>
      <c r="E206" s="331" t="s">
        <v>252</v>
      </c>
      <c r="F206" s="163" t="s">
        <v>194</v>
      </c>
      <c r="G206" s="327">
        <v>0</v>
      </c>
    </row>
    <row r="207" spans="1:7" ht="31.5" hidden="1" x14ac:dyDescent="0.25">
      <c r="A207" s="324" t="s">
        <v>368</v>
      </c>
      <c r="B207" s="349">
        <v>538</v>
      </c>
      <c r="C207" s="246" t="s">
        <v>369</v>
      </c>
      <c r="D207" s="331" t="s">
        <v>366</v>
      </c>
      <c r="E207" s="331" t="s">
        <v>252</v>
      </c>
      <c r="F207" s="163" t="s">
        <v>370</v>
      </c>
      <c r="G207" s="327">
        <v>0</v>
      </c>
    </row>
    <row r="208" spans="1:7" ht="78.75" x14ac:dyDescent="0.25">
      <c r="A208" s="360" t="s">
        <v>371</v>
      </c>
      <c r="B208" s="348">
        <v>538</v>
      </c>
      <c r="C208" s="361" t="s">
        <v>193</v>
      </c>
      <c r="D208" s="370" t="s">
        <v>269</v>
      </c>
      <c r="E208" s="330" t="s">
        <v>192</v>
      </c>
      <c r="F208" s="362" t="s">
        <v>194</v>
      </c>
      <c r="G208" s="322">
        <f>G209</f>
        <v>289.2</v>
      </c>
    </row>
    <row r="209" spans="1:7" ht="31.5" x14ac:dyDescent="0.25">
      <c r="A209" s="324" t="s">
        <v>372</v>
      </c>
      <c r="B209" s="349">
        <v>538</v>
      </c>
      <c r="C209" s="246" t="s">
        <v>193</v>
      </c>
      <c r="D209" s="331" t="s">
        <v>269</v>
      </c>
      <c r="E209" s="331" t="s">
        <v>252</v>
      </c>
      <c r="F209" s="326" t="s">
        <v>194</v>
      </c>
      <c r="G209" s="327">
        <f>G210</f>
        <v>289.2</v>
      </c>
    </row>
    <row r="210" spans="1:7" ht="16.5" x14ac:dyDescent="0.25">
      <c r="A210" s="89" t="s">
        <v>373</v>
      </c>
      <c r="B210" s="349">
        <v>538</v>
      </c>
      <c r="C210" s="364" t="s">
        <v>229</v>
      </c>
      <c r="D210" s="369" t="s">
        <v>269</v>
      </c>
      <c r="E210" s="331" t="s">
        <v>252</v>
      </c>
      <c r="F210" s="326" t="s">
        <v>194</v>
      </c>
      <c r="G210" s="327">
        <f>G211</f>
        <v>289.2</v>
      </c>
    </row>
    <row r="211" spans="1:7" ht="16.5" x14ac:dyDescent="0.25">
      <c r="A211" s="89" t="s">
        <v>296</v>
      </c>
      <c r="B211" s="349">
        <v>538</v>
      </c>
      <c r="C211" s="364" t="s">
        <v>221</v>
      </c>
      <c r="D211" s="369" t="s">
        <v>269</v>
      </c>
      <c r="E211" s="331" t="s">
        <v>252</v>
      </c>
      <c r="F211" s="326" t="s">
        <v>194</v>
      </c>
      <c r="G211" s="327">
        <f>G212</f>
        <v>289.2</v>
      </c>
    </row>
    <row r="212" spans="1:7" ht="126" x14ac:dyDescent="0.25">
      <c r="A212" s="89" t="s">
        <v>374</v>
      </c>
      <c r="B212" s="349">
        <v>538</v>
      </c>
      <c r="C212" s="339" t="s">
        <v>375</v>
      </c>
      <c r="D212" s="369" t="s">
        <v>269</v>
      </c>
      <c r="E212" s="331" t="s">
        <v>252</v>
      </c>
      <c r="F212" s="326" t="s">
        <v>194</v>
      </c>
      <c r="G212" s="327">
        <f>G213</f>
        <v>289.2</v>
      </c>
    </row>
    <row r="213" spans="1:7" ht="16.5" x14ac:dyDescent="0.25">
      <c r="A213" s="89" t="s">
        <v>376</v>
      </c>
      <c r="B213" s="349">
        <v>538</v>
      </c>
      <c r="C213" s="364" t="s">
        <v>375</v>
      </c>
      <c r="D213" s="369" t="s">
        <v>269</v>
      </c>
      <c r="E213" s="331" t="s">
        <v>252</v>
      </c>
      <c r="F213" s="26">
        <v>540</v>
      </c>
      <c r="G213" s="366">
        <v>289.2</v>
      </c>
    </row>
  </sheetData>
  <mergeCells count="3">
    <mergeCell ref="F1:G1"/>
    <mergeCell ref="F4:H5"/>
    <mergeCell ref="A6:G6"/>
  </mergeCells>
  <pageMargins left="0.43333333333333302" right="0.23611111111111099" top="0.35416666666666702" bottom="0.35416666666666702" header="0.511811023622047" footer="0.511811023622047"/>
  <pageSetup paperSize="9" scale="7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5"/>
  <sheetViews>
    <sheetView view="pageBreakPreview" topLeftCell="B1" zoomScaleNormal="75" workbookViewId="0">
      <selection activeCell="E1" sqref="E1:I4"/>
    </sheetView>
  </sheetViews>
  <sheetFormatPr defaultColWidth="11.5703125" defaultRowHeight="15" outlineLevelRow="1" x14ac:dyDescent="0.25"/>
  <cols>
    <col min="1" max="1" width="11.5703125" style="300" hidden="1"/>
    <col min="2" max="2" width="42.42578125" style="296" customWidth="1"/>
    <col min="3" max="3" width="11.7109375" style="296" hidden="1" customWidth="1"/>
    <col min="4" max="4" width="21.5703125" style="297" customWidth="1"/>
    <col min="5" max="5" width="9.85546875" style="297" customWidth="1"/>
    <col min="6" max="6" width="11.5703125" style="297"/>
    <col min="7" max="7" width="10.42578125" style="298" customWidth="1"/>
    <col min="8" max="8" width="16.140625" style="374" customWidth="1"/>
    <col min="9" max="9" width="14" style="374" customWidth="1"/>
    <col min="10" max="64" width="9.140625" style="300" customWidth="1"/>
    <col min="65" max="254" width="9.140625" style="31" customWidth="1"/>
    <col min="255" max="255" width="37.42578125" style="31" customWidth="1"/>
    <col min="256" max="256" width="9.85546875" style="31" customWidth="1"/>
    <col min="257" max="257" width="11" style="31" customWidth="1"/>
    <col min="258" max="1024" width="11.5703125" style="31" hidden="1"/>
  </cols>
  <sheetData>
    <row r="1" spans="1:64" ht="24" customHeight="1" x14ac:dyDescent="0.25">
      <c r="B1" s="301"/>
      <c r="C1" s="301"/>
      <c r="D1" s="302"/>
      <c r="E1" s="561" t="s">
        <v>619</v>
      </c>
      <c r="F1" s="561"/>
      <c r="G1" s="561"/>
      <c r="H1" s="561"/>
      <c r="I1" s="561"/>
    </row>
    <row r="2" spans="1:64" ht="15" customHeight="1" x14ac:dyDescent="0.25">
      <c r="B2" s="301"/>
      <c r="C2" s="301"/>
      <c r="D2" s="302"/>
      <c r="E2" s="561"/>
      <c r="F2" s="561"/>
      <c r="G2" s="561"/>
      <c r="H2" s="561"/>
      <c r="I2" s="561"/>
    </row>
    <row r="3" spans="1:64" ht="54" customHeight="1" x14ac:dyDescent="0.25">
      <c r="B3" s="301"/>
      <c r="C3" s="301"/>
      <c r="D3" s="302"/>
      <c r="E3" s="561"/>
      <c r="F3" s="561"/>
      <c r="G3" s="561"/>
      <c r="H3" s="561"/>
      <c r="I3" s="561"/>
    </row>
    <row r="4" spans="1:64" ht="25.9" customHeight="1" x14ac:dyDescent="0.25">
      <c r="B4" s="301"/>
      <c r="C4" s="301"/>
      <c r="D4" s="306"/>
      <c r="E4" s="561"/>
      <c r="F4" s="561"/>
      <c r="G4" s="561"/>
      <c r="H4" s="561"/>
      <c r="I4" s="561"/>
    </row>
    <row r="5" spans="1:64" ht="73.150000000000006" customHeight="1" x14ac:dyDescent="0.25">
      <c r="B5" s="560" t="s">
        <v>444</v>
      </c>
      <c r="C5" s="560"/>
      <c r="D5" s="560"/>
      <c r="E5" s="560"/>
      <c r="F5" s="560"/>
      <c r="G5" s="560"/>
      <c r="H5" s="560"/>
      <c r="I5" s="560"/>
    </row>
    <row r="6" spans="1:64" ht="54.75" customHeight="1" x14ac:dyDescent="0.25">
      <c r="B6" s="307" t="s">
        <v>182</v>
      </c>
      <c r="C6" s="307"/>
      <c r="D6" s="307" t="s">
        <v>185</v>
      </c>
      <c r="E6" s="307" t="s">
        <v>183</v>
      </c>
      <c r="F6" s="307" t="s">
        <v>184</v>
      </c>
      <c r="G6" s="155" t="s">
        <v>186</v>
      </c>
      <c r="H6" s="375" t="s">
        <v>445</v>
      </c>
      <c r="I6" s="375" t="s">
        <v>446</v>
      </c>
    </row>
    <row r="7" spans="1:64" ht="15.75" hidden="1" outlineLevel="1" x14ac:dyDescent="0.25">
      <c r="B7" s="309"/>
      <c r="C7" s="309"/>
      <c r="D7" s="310"/>
      <c r="E7" s="310"/>
      <c r="F7" s="310"/>
      <c r="G7" s="161"/>
      <c r="H7" s="376"/>
      <c r="I7" s="376"/>
    </row>
    <row r="8" spans="1:64" ht="15.75" collapsed="1" x14ac:dyDescent="0.25">
      <c r="B8" s="312" t="s">
        <v>430</v>
      </c>
      <c r="C8" s="377" t="s">
        <v>412</v>
      </c>
      <c r="D8" s="313" t="s">
        <v>189</v>
      </c>
      <c r="E8" s="313" t="s">
        <v>189</v>
      </c>
      <c r="F8" s="313" t="s">
        <v>189</v>
      </c>
      <c r="G8" s="314" t="s">
        <v>189</v>
      </c>
      <c r="H8" s="378">
        <f>H9+H29+H75+H98+H104+H109+H230+H240+H245+H118</f>
        <v>6276.7000000000007</v>
      </c>
      <c r="I8" s="378">
        <f>I9+I29+I76+I83+I98+I104+I118+I109+I230+I240+I245</f>
        <v>6262.7999999999993</v>
      </c>
    </row>
    <row r="9" spans="1:64" ht="93" customHeight="1" x14ac:dyDescent="0.25">
      <c r="B9" s="316" t="s">
        <v>447</v>
      </c>
      <c r="C9" s="317">
        <v>538</v>
      </c>
      <c r="D9" s="318" t="s">
        <v>343</v>
      </c>
      <c r="E9" s="318" t="s">
        <v>192</v>
      </c>
      <c r="F9" s="318" t="s">
        <v>192</v>
      </c>
      <c r="G9" s="333" t="s">
        <v>194</v>
      </c>
      <c r="H9" s="379">
        <f>H10</f>
        <v>823.7</v>
      </c>
      <c r="I9" s="379">
        <f>I10</f>
        <v>748.3</v>
      </c>
    </row>
    <row r="10" spans="1:64" ht="94.9" customHeight="1" x14ac:dyDescent="0.25">
      <c r="A10" s="323"/>
      <c r="B10" s="320" t="s">
        <v>344</v>
      </c>
      <c r="C10" s="377">
        <v>538</v>
      </c>
      <c r="D10" s="318" t="s">
        <v>345</v>
      </c>
      <c r="E10" s="318" t="s">
        <v>192</v>
      </c>
      <c r="F10" s="318" t="s">
        <v>192</v>
      </c>
      <c r="G10" s="330" t="s">
        <v>194</v>
      </c>
      <c r="H10" s="380">
        <f>H11+H17</f>
        <v>823.7</v>
      </c>
      <c r="I10" s="380">
        <f>I11+I17</f>
        <v>748.3</v>
      </c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</row>
    <row r="11" spans="1:64" ht="57" customHeight="1" x14ac:dyDescent="0.25">
      <c r="B11" s="324" t="s">
        <v>346</v>
      </c>
      <c r="C11" s="377">
        <v>538</v>
      </c>
      <c r="D11" s="325" t="s">
        <v>347</v>
      </c>
      <c r="E11" s="325" t="s">
        <v>192</v>
      </c>
      <c r="F11" s="325" t="s">
        <v>192</v>
      </c>
      <c r="G11" s="331" t="s">
        <v>194</v>
      </c>
      <c r="H11" s="381">
        <f>H12</f>
        <v>823.7</v>
      </c>
      <c r="I11" s="381">
        <f>I12</f>
        <v>748.3</v>
      </c>
    </row>
    <row r="12" spans="1:64" ht="94.15" customHeight="1" x14ac:dyDescent="0.25">
      <c r="B12" s="324" t="s">
        <v>348</v>
      </c>
      <c r="C12" s="377">
        <v>538</v>
      </c>
      <c r="D12" s="325" t="s">
        <v>349</v>
      </c>
      <c r="E12" s="325" t="s">
        <v>341</v>
      </c>
      <c r="F12" s="325" t="s">
        <v>192</v>
      </c>
      <c r="G12" s="331" t="s">
        <v>194</v>
      </c>
      <c r="H12" s="381">
        <f>H14+H15+H19+H20</f>
        <v>823.7</v>
      </c>
      <c r="I12" s="381">
        <f>I14+I15+I19+I20</f>
        <v>748.3</v>
      </c>
    </row>
    <row r="13" spans="1:64" ht="36" customHeight="1" x14ac:dyDescent="0.25">
      <c r="B13" s="324" t="s">
        <v>350</v>
      </c>
      <c r="C13" s="377">
        <v>538</v>
      </c>
      <c r="D13" s="325" t="s">
        <v>349</v>
      </c>
      <c r="E13" s="325" t="s">
        <v>341</v>
      </c>
      <c r="F13" s="325" t="s">
        <v>191</v>
      </c>
      <c r="G13" s="331" t="s">
        <v>351</v>
      </c>
      <c r="H13" s="381">
        <f>H14+H15</f>
        <v>769.9</v>
      </c>
      <c r="I13" s="381">
        <f>I14+I15</f>
        <v>692.9</v>
      </c>
    </row>
    <row r="14" spans="1:64" ht="31.5" x14ac:dyDescent="0.25">
      <c r="B14" s="324" t="s">
        <v>352</v>
      </c>
      <c r="C14" s="377">
        <v>538</v>
      </c>
      <c r="D14" s="325" t="s">
        <v>349</v>
      </c>
      <c r="E14" s="325" t="s">
        <v>341</v>
      </c>
      <c r="F14" s="325" t="s">
        <v>191</v>
      </c>
      <c r="G14" s="246">
        <v>111</v>
      </c>
      <c r="H14" s="381">
        <f>прил.9!G147</f>
        <v>680</v>
      </c>
      <c r="I14" s="381">
        <f>прил.9!H147</f>
        <v>570</v>
      </c>
    </row>
    <row r="15" spans="1:64" ht="109.15" customHeight="1" x14ac:dyDescent="0.25">
      <c r="B15" s="324" t="s">
        <v>353</v>
      </c>
      <c r="C15" s="377">
        <v>538</v>
      </c>
      <c r="D15" s="325" t="s">
        <v>349</v>
      </c>
      <c r="E15" s="325" t="s">
        <v>341</v>
      </c>
      <c r="F15" s="325" t="s">
        <v>191</v>
      </c>
      <c r="G15" s="246">
        <v>119</v>
      </c>
      <c r="H15" s="381">
        <f>прил.9!G148</f>
        <v>89.9</v>
      </c>
      <c r="I15" s="381">
        <f>прил.9!H148</f>
        <v>122.9</v>
      </c>
    </row>
    <row r="16" spans="1:64" ht="78.75" hidden="1" customHeight="1" x14ac:dyDescent="0.25">
      <c r="B16" s="324" t="s">
        <v>267</v>
      </c>
      <c r="C16" s="377">
        <v>538</v>
      </c>
      <c r="D16" s="325" t="s">
        <v>355</v>
      </c>
      <c r="E16" s="325" t="s">
        <v>341</v>
      </c>
      <c r="F16" s="325" t="s">
        <v>191</v>
      </c>
      <c r="G16" s="246">
        <v>244</v>
      </c>
      <c r="H16" s="381">
        <v>0</v>
      </c>
      <c r="I16" s="381">
        <v>0</v>
      </c>
    </row>
    <row r="17" spans="1:64" ht="106.15" hidden="1" customHeight="1" x14ac:dyDescent="0.25">
      <c r="B17" s="324" t="s">
        <v>354</v>
      </c>
      <c r="C17" s="377">
        <v>538</v>
      </c>
      <c r="D17" s="325" t="s">
        <v>355</v>
      </c>
      <c r="E17" s="325" t="s">
        <v>341</v>
      </c>
      <c r="F17" s="325" t="s">
        <v>192</v>
      </c>
      <c r="G17" s="331" t="s">
        <v>194</v>
      </c>
      <c r="H17" s="381">
        <v>0</v>
      </c>
      <c r="I17" s="381">
        <v>0</v>
      </c>
    </row>
    <row r="18" spans="1:64" ht="47.25" hidden="1" x14ac:dyDescent="0.25">
      <c r="B18" s="324" t="s">
        <v>431</v>
      </c>
      <c r="C18" s="382"/>
      <c r="D18" s="325" t="s">
        <v>355</v>
      </c>
      <c r="E18" s="325" t="s">
        <v>341</v>
      </c>
      <c r="F18" s="325" t="s">
        <v>191</v>
      </c>
      <c r="G18" s="246">
        <v>242</v>
      </c>
      <c r="H18" s="381"/>
      <c r="I18" s="381"/>
    </row>
    <row r="19" spans="1:64" ht="96" customHeight="1" x14ac:dyDescent="0.25">
      <c r="B19" s="324" t="s">
        <v>267</v>
      </c>
      <c r="C19" s="382"/>
      <c r="D19" s="325" t="s">
        <v>355</v>
      </c>
      <c r="E19" s="325" t="s">
        <v>341</v>
      </c>
      <c r="F19" s="325" t="s">
        <v>191</v>
      </c>
      <c r="G19" s="246">
        <v>244</v>
      </c>
      <c r="H19" s="381">
        <f>прил.9!G165</f>
        <v>48.7</v>
      </c>
      <c r="I19" s="381">
        <f>прил.9!H165</f>
        <v>50.3</v>
      </c>
    </row>
    <row r="20" spans="1:64" ht="73.900000000000006" customHeight="1" x14ac:dyDescent="0.25">
      <c r="B20" s="324" t="s">
        <v>217</v>
      </c>
      <c r="C20" s="377">
        <v>538</v>
      </c>
      <c r="D20" s="325" t="s">
        <v>355</v>
      </c>
      <c r="E20" s="325" t="s">
        <v>341</v>
      </c>
      <c r="F20" s="325" t="s">
        <v>191</v>
      </c>
      <c r="G20" s="246">
        <v>851</v>
      </c>
      <c r="H20" s="381">
        <v>5.0999999999999996</v>
      </c>
      <c r="I20" s="381">
        <v>5.0999999999999996</v>
      </c>
    </row>
    <row r="21" spans="1:64" ht="73.900000000000006" hidden="1" customHeight="1" x14ac:dyDescent="0.25">
      <c r="B21" s="114" t="s">
        <v>356</v>
      </c>
      <c r="C21" s="134" t="s">
        <v>357</v>
      </c>
      <c r="D21" s="134" t="s">
        <v>357</v>
      </c>
      <c r="E21" s="168" t="s">
        <v>341</v>
      </c>
      <c r="F21" s="168" t="s">
        <v>191</v>
      </c>
      <c r="G21" s="134"/>
      <c r="H21" s="381"/>
      <c r="I21" s="381">
        <f>I22</f>
        <v>0</v>
      </c>
    </row>
    <row r="22" spans="1:64" ht="73.900000000000006" hidden="1" customHeight="1" x14ac:dyDescent="0.25">
      <c r="B22" s="114" t="s">
        <v>358</v>
      </c>
      <c r="C22" s="134" t="s">
        <v>357</v>
      </c>
      <c r="D22" s="134" t="s">
        <v>357</v>
      </c>
      <c r="E22" s="168" t="s">
        <v>341</v>
      </c>
      <c r="F22" s="168" t="s">
        <v>191</v>
      </c>
      <c r="G22" s="134">
        <v>200</v>
      </c>
      <c r="H22" s="381"/>
      <c r="I22" s="381">
        <f>I23</f>
        <v>0</v>
      </c>
    </row>
    <row r="23" spans="1:64" ht="73.900000000000006" hidden="1" customHeight="1" x14ac:dyDescent="0.25">
      <c r="B23" s="114" t="s">
        <v>359</v>
      </c>
      <c r="C23" s="134" t="s">
        <v>357</v>
      </c>
      <c r="D23" s="134" t="s">
        <v>357</v>
      </c>
      <c r="E23" s="168" t="s">
        <v>341</v>
      </c>
      <c r="F23" s="168" t="s">
        <v>191</v>
      </c>
      <c r="G23" s="134">
        <v>240</v>
      </c>
      <c r="H23" s="381"/>
      <c r="I23" s="381">
        <v>0</v>
      </c>
    </row>
    <row r="24" spans="1:64" ht="73.900000000000006" hidden="1" customHeight="1" x14ac:dyDescent="0.25">
      <c r="B24" s="114" t="s">
        <v>267</v>
      </c>
      <c r="C24" s="134" t="s">
        <v>357</v>
      </c>
      <c r="D24" s="134" t="s">
        <v>357</v>
      </c>
      <c r="E24" s="168" t="s">
        <v>341</v>
      </c>
      <c r="F24" s="168" t="s">
        <v>191</v>
      </c>
      <c r="G24" s="134">
        <v>244</v>
      </c>
      <c r="H24" s="381"/>
      <c r="I24" s="381">
        <v>0</v>
      </c>
    </row>
    <row r="25" spans="1:64" ht="73.900000000000006" hidden="1" customHeight="1" x14ac:dyDescent="0.25">
      <c r="B25" s="114" t="s">
        <v>406</v>
      </c>
      <c r="C25" s="134" t="s">
        <v>407</v>
      </c>
      <c r="D25" s="134" t="s">
        <v>407</v>
      </c>
      <c r="E25" s="168" t="s">
        <v>341</v>
      </c>
      <c r="F25" s="168" t="s">
        <v>191</v>
      </c>
      <c r="G25" s="134"/>
      <c r="H25" s="381"/>
      <c r="I25" s="381">
        <f>I26</f>
        <v>0</v>
      </c>
    </row>
    <row r="26" spans="1:64" ht="73.900000000000006" hidden="1" customHeight="1" x14ac:dyDescent="0.25">
      <c r="B26" s="114" t="s">
        <v>358</v>
      </c>
      <c r="C26" s="134" t="s">
        <v>407</v>
      </c>
      <c r="D26" s="134" t="s">
        <v>407</v>
      </c>
      <c r="E26" s="168" t="s">
        <v>341</v>
      </c>
      <c r="F26" s="168" t="s">
        <v>191</v>
      </c>
      <c r="G26" s="134">
        <v>200</v>
      </c>
      <c r="H26" s="381"/>
      <c r="I26" s="381">
        <f>I27</f>
        <v>0</v>
      </c>
    </row>
    <row r="27" spans="1:64" ht="73.900000000000006" hidden="1" customHeight="1" x14ac:dyDescent="0.25">
      <c r="B27" s="114" t="s">
        <v>359</v>
      </c>
      <c r="C27" s="134" t="s">
        <v>407</v>
      </c>
      <c r="D27" s="134" t="s">
        <v>407</v>
      </c>
      <c r="E27" s="168" t="s">
        <v>341</v>
      </c>
      <c r="F27" s="168" t="s">
        <v>191</v>
      </c>
      <c r="G27" s="134">
        <v>240</v>
      </c>
      <c r="H27" s="381"/>
      <c r="I27" s="381">
        <f>I28</f>
        <v>0</v>
      </c>
    </row>
    <row r="28" spans="1:64" ht="73.900000000000006" hidden="1" customHeight="1" x14ac:dyDescent="0.25">
      <c r="B28" s="114" t="s">
        <v>267</v>
      </c>
      <c r="C28" s="134" t="s">
        <v>407</v>
      </c>
      <c r="D28" s="134" t="s">
        <v>407</v>
      </c>
      <c r="E28" s="168" t="s">
        <v>341</v>
      </c>
      <c r="F28" s="168" t="s">
        <v>191</v>
      </c>
      <c r="G28" s="134">
        <v>244</v>
      </c>
      <c r="H28" s="381"/>
      <c r="I28" s="381">
        <v>0</v>
      </c>
    </row>
    <row r="29" spans="1:64" ht="102.75" customHeight="1" x14ac:dyDescent="0.25">
      <c r="B29" s="320" t="s">
        <v>300</v>
      </c>
      <c r="C29" s="243" t="s">
        <v>193</v>
      </c>
      <c r="D29" s="318" t="s">
        <v>301</v>
      </c>
      <c r="E29" s="318" t="s">
        <v>192</v>
      </c>
      <c r="F29" s="330" t="s">
        <v>194</v>
      </c>
      <c r="G29" s="383">
        <f>G30+G38</f>
        <v>0</v>
      </c>
      <c r="H29" s="380">
        <f>H37</f>
        <v>1039.8999999999999</v>
      </c>
      <c r="I29" s="380">
        <f>I37</f>
        <v>849.80000000000007</v>
      </c>
    </row>
    <row r="30" spans="1:64" ht="15.75" hidden="1" x14ac:dyDescent="0.25">
      <c r="B30" s="320" t="s">
        <v>302</v>
      </c>
      <c r="C30" s="377"/>
      <c r="D30" s="243" t="s">
        <v>193</v>
      </c>
      <c r="E30" s="318" t="s">
        <v>301</v>
      </c>
      <c r="F30" s="318" t="s">
        <v>196</v>
      </c>
      <c r="G30" s="330" t="s">
        <v>194</v>
      </c>
      <c r="H30" s="380"/>
      <c r="I30" s="380">
        <f>I31</f>
        <v>0</v>
      </c>
    </row>
    <row r="31" spans="1:64" ht="109.5" hidden="1" customHeight="1" x14ac:dyDescent="0.25">
      <c r="B31" s="316" t="s">
        <v>448</v>
      </c>
      <c r="C31" s="371"/>
      <c r="D31" s="318" t="s">
        <v>304</v>
      </c>
      <c r="E31" s="318" t="s">
        <v>192</v>
      </c>
      <c r="F31" s="318" t="s">
        <v>192</v>
      </c>
      <c r="G31" s="318" t="s">
        <v>194</v>
      </c>
      <c r="H31" s="384"/>
      <c r="I31" s="384">
        <f>I32</f>
        <v>0</v>
      </c>
    </row>
    <row r="32" spans="1:64" ht="94.5" hidden="1" customHeight="1" x14ac:dyDescent="0.25">
      <c r="A32" s="323"/>
      <c r="B32" s="320" t="s">
        <v>449</v>
      </c>
      <c r="C32" s="377"/>
      <c r="D32" s="243" t="s">
        <v>306</v>
      </c>
      <c r="E32" s="330" t="s">
        <v>301</v>
      </c>
      <c r="F32" s="330" t="s">
        <v>196</v>
      </c>
      <c r="G32" s="318" t="s">
        <v>194</v>
      </c>
      <c r="H32" s="384"/>
      <c r="I32" s="380">
        <f>I33</f>
        <v>0</v>
      </c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</row>
    <row r="33" spans="1:64" ht="103.5" hidden="1" customHeight="1" x14ac:dyDescent="0.25">
      <c r="B33" s="324" t="s">
        <v>307</v>
      </c>
      <c r="C33" s="382"/>
      <c r="D33" s="246" t="s">
        <v>308</v>
      </c>
      <c r="E33" s="331" t="s">
        <v>301</v>
      </c>
      <c r="F33" s="331" t="s">
        <v>196</v>
      </c>
      <c r="G33" s="325" t="s">
        <v>194</v>
      </c>
      <c r="H33" s="385"/>
      <c r="I33" s="381">
        <f>I34</f>
        <v>0</v>
      </c>
    </row>
    <row r="34" spans="1:64" ht="72" hidden="1" customHeight="1" x14ac:dyDescent="0.25">
      <c r="B34" s="324" t="s">
        <v>309</v>
      </c>
      <c r="C34" s="382"/>
      <c r="D34" s="246" t="s">
        <v>310</v>
      </c>
      <c r="E34" s="331" t="s">
        <v>301</v>
      </c>
      <c r="F34" s="331" t="s">
        <v>196</v>
      </c>
      <c r="G34" s="325" t="s">
        <v>194</v>
      </c>
      <c r="H34" s="385"/>
      <c r="I34" s="381">
        <f>I35+I36</f>
        <v>0</v>
      </c>
    </row>
    <row r="35" spans="1:64" ht="52.5" hidden="1" customHeight="1" x14ac:dyDescent="0.25">
      <c r="B35" s="324" t="s">
        <v>267</v>
      </c>
      <c r="C35" s="382"/>
      <c r="D35" s="246" t="s">
        <v>310</v>
      </c>
      <c r="E35" s="331" t="s">
        <v>301</v>
      </c>
      <c r="F35" s="331" t="s">
        <v>196</v>
      </c>
      <c r="G35" s="325" t="s">
        <v>248</v>
      </c>
      <c r="H35" s="385"/>
      <c r="I35" s="381"/>
    </row>
    <row r="36" spans="1:64" ht="8.25" hidden="1" customHeight="1" x14ac:dyDescent="0.25">
      <c r="B36" s="324" t="s">
        <v>434</v>
      </c>
      <c r="C36" s="382"/>
      <c r="D36" s="246" t="s">
        <v>310</v>
      </c>
      <c r="E36" s="331" t="s">
        <v>301</v>
      </c>
      <c r="F36" s="331" t="s">
        <v>196</v>
      </c>
      <c r="G36" s="325" t="s">
        <v>435</v>
      </c>
      <c r="H36" s="385"/>
      <c r="I36" s="381"/>
    </row>
    <row r="37" spans="1:64" ht="86.25" customHeight="1" x14ac:dyDescent="0.25">
      <c r="B37" s="320" t="s">
        <v>437</v>
      </c>
      <c r="C37" s="377">
        <v>538</v>
      </c>
      <c r="D37" s="333" t="s">
        <v>193</v>
      </c>
      <c r="E37" s="318" t="s">
        <v>192</v>
      </c>
      <c r="F37" s="318" t="s">
        <v>192</v>
      </c>
      <c r="G37" s="333" t="s">
        <v>194</v>
      </c>
      <c r="H37" s="379">
        <f>H50+H60+H73</f>
        <v>1039.8999999999999</v>
      </c>
      <c r="I37" s="379">
        <f>I50</f>
        <v>849.80000000000007</v>
      </c>
    </row>
    <row r="38" spans="1:64" ht="78.75" hidden="1" x14ac:dyDescent="0.25">
      <c r="B38" s="334" t="s">
        <v>436</v>
      </c>
      <c r="C38" s="386"/>
      <c r="D38" s="333" t="s">
        <v>193</v>
      </c>
      <c r="E38" s="318" t="s">
        <v>301</v>
      </c>
      <c r="F38" s="318" t="s">
        <v>252</v>
      </c>
      <c r="G38" s="333" t="s">
        <v>194</v>
      </c>
      <c r="H38" s="379"/>
      <c r="I38" s="379">
        <f>I39+I44+I50</f>
        <v>849.80000000000007</v>
      </c>
      <c r="M38" s="335"/>
    </row>
    <row r="39" spans="1:64" ht="0.75" hidden="1" customHeight="1" x14ac:dyDescent="0.25">
      <c r="A39" s="336"/>
      <c r="B39" s="320"/>
      <c r="C39" s="377"/>
      <c r="D39" s="333" t="s">
        <v>315</v>
      </c>
      <c r="E39" s="333" t="s">
        <v>301</v>
      </c>
      <c r="F39" s="333" t="s">
        <v>252</v>
      </c>
      <c r="G39" s="330" t="s">
        <v>194</v>
      </c>
      <c r="H39" s="380">
        <v>0</v>
      </c>
      <c r="I39" s="380">
        <v>0</v>
      </c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</row>
    <row r="40" spans="1:64" ht="18" hidden="1" x14ac:dyDescent="0.25">
      <c r="A40" s="337"/>
      <c r="B40" s="320" t="s">
        <v>302</v>
      </c>
      <c r="C40" s="243" t="s">
        <v>193</v>
      </c>
      <c r="D40" s="246" t="s">
        <v>193</v>
      </c>
      <c r="E40" s="325" t="s">
        <v>301</v>
      </c>
      <c r="F40" s="325" t="s">
        <v>196</v>
      </c>
      <c r="G40" s="331" t="s">
        <v>194</v>
      </c>
      <c r="H40" s="387">
        <f t="shared" ref="H40:I42" si="0">H41</f>
        <v>0</v>
      </c>
      <c r="I40" s="381">
        <f t="shared" si="0"/>
        <v>0</v>
      </c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</row>
    <row r="41" spans="1:64" ht="107.45" hidden="1" customHeight="1" x14ac:dyDescent="0.25">
      <c r="A41" s="337"/>
      <c r="B41" s="316" t="s">
        <v>303</v>
      </c>
      <c r="C41" s="318" t="s">
        <v>304</v>
      </c>
      <c r="D41" s="325" t="s">
        <v>304</v>
      </c>
      <c r="E41" s="325" t="s">
        <v>192</v>
      </c>
      <c r="F41" s="325" t="s">
        <v>192</v>
      </c>
      <c r="G41" s="325" t="s">
        <v>194</v>
      </c>
      <c r="H41" s="388">
        <f t="shared" si="0"/>
        <v>0</v>
      </c>
      <c r="I41" s="381">
        <f t="shared" si="0"/>
        <v>0</v>
      </c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</row>
    <row r="42" spans="1:64" ht="139.9" hidden="1" customHeight="1" x14ac:dyDescent="0.25">
      <c r="A42" s="337"/>
      <c r="B42" s="320" t="s">
        <v>433</v>
      </c>
      <c r="C42" s="243" t="s">
        <v>306</v>
      </c>
      <c r="D42" s="325" t="s">
        <v>304</v>
      </c>
      <c r="E42" s="325" t="s">
        <v>192</v>
      </c>
      <c r="F42" s="325" t="s">
        <v>192</v>
      </c>
      <c r="G42" s="325" t="s">
        <v>194</v>
      </c>
      <c r="H42" s="388">
        <f t="shared" si="0"/>
        <v>0</v>
      </c>
      <c r="I42" s="381">
        <f t="shared" si="0"/>
        <v>0</v>
      </c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</row>
    <row r="43" spans="1:64" ht="96.75" hidden="1" customHeight="1" x14ac:dyDescent="0.25">
      <c r="A43" s="337"/>
      <c r="B43" s="324" t="s">
        <v>307</v>
      </c>
      <c r="C43" s="246" t="s">
        <v>308</v>
      </c>
      <c r="D43" s="246" t="s">
        <v>308</v>
      </c>
      <c r="E43" s="331" t="s">
        <v>301</v>
      </c>
      <c r="F43" s="331" t="s">
        <v>196</v>
      </c>
      <c r="G43" s="325" t="s">
        <v>194</v>
      </c>
      <c r="H43" s="387">
        <f>H48</f>
        <v>0</v>
      </c>
      <c r="I43" s="387">
        <f>I48</f>
        <v>0</v>
      </c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</row>
    <row r="44" spans="1:64" ht="47.25" hidden="1" x14ac:dyDescent="0.25">
      <c r="B44" s="324" t="s">
        <v>320</v>
      </c>
      <c r="C44" s="382"/>
      <c r="D44" s="246" t="s">
        <v>319</v>
      </c>
      <c r="E44" s="331" t="s">
        <v>301</v>
      </c>
      <c r="F44" s="331" t="s">
        <v>252</v>
      </c>
      <c r="G44" s="331" t="s">
        <v>194</v>
      </c>
      <c r="H44" s="381"/>
      <c r="I44" s="381">
        <f>I45</f>
        <v>0</v>
      </c>
    </row>
    <row r="45" spans="1:64" ht="44.25" hidden="1" customHeight="1" x14ac:dyDescent="0.25">
      <c r="B45" s="324" t="s">
        <v>322</v>
      </c>
      <c r="C45" s="382"/>
      <c r="D45" s="246" t="s">
        <v>321</v>
      </c>
      <c r="E45" s="331" t="s">
        <v>301</v>
      </c>
      <c r="F45" s="331" t="s">
        <v>252</v>
      </c>
      <c r="G45" s="331" t="s">
        <v>194</v>
      </c>
      <c r="H45" s="381"/>
      <c r="I45" s="381">
        <f>I46</f>
        <v>0</v>
      </c>
    </row>
    <row r="46" spans="1:64" ht="42" hidden="1" customHeight="1" x14ac:dyDescent="0.25">
      <c r="B46" s="324" t="s">
        <v>324</v>
      </c>
      <c r="C46" s="382"/>
      <c r="D46" s="246" t="s">
        <v>323</v>
      </c>
      <c r="E46" s="331" t="s">
        <v>301</v>
      </c>
      <c r="F46" s="331" t="s">
        <v>252</v>
      </c>
      <c r="G46" s="331" t="s">
        <v>194</v>
      </c>
      <c r="H46" s="381"/>
      <c r="I46" s="381">
        <f>I47</f>
        <v>0</v>
      </c>
    </row>
    <row r="47" spans="1:64" ht="56.25" hidden="1" customHeight="1" x14ac:dyDescent="0.25">
      <c r="B47" s="324" t="s">
        <v>267</v>
      </c>
      <c r="C47" s="382"/>
      <c r="D47" s="246" t="s">
        <v>325</v>
      </c>
      <c r="E47" s="331" t="s">
        <v>301</v>
      </c>
      <c r="F47" s="331" t="s">
        <v>252</v>
      </c>
      <c r="G47" s="246">
        <v>244</v>
      </c>
      <c r="H47" s="381"/>
      <c r="I47" s="381">
        <v>0</v>
      </c>
    </row>
    <row r="48" spans="1:64" ht="85.9" hidden="1" customHeight="1" x14ac:dyDescent="0.25">
      <c r="B48" s="324" t="s">
        <v>309</v>
      </c>
      <c r="C48" s="246" t="s">
        <v>310</v>
      </c>
      <c r="D48" s="246" t="s">
        <v>310</v>
      </c>
      <c r="E48" s="331" t="s">
        <v>301</v>
      </c>
      <c r="F48" s="331" t="s">
        <v>196</v>
      </c>
      <c r="G48" s="325" t="s">
        <v>194</v>
      </c>
      <c r="H48" s="387">
        <f>H49</f>
        <v>0</v>
      </c>
      <c r="I48" s="381">
        <f>I49</f>
        <v>0</v>
      </c>
    </row>
    <row r="49" spans="1:64" ht="64.150000000000006" hidden="1" customHeight="1" x14ac:dyDescent="0.25">
      <c r="B49" s="324" t="s">
        <v>267</v>
      </c>
      <c r="C49" s="246" t="s">
        <v>310</v>
      </c>
      <c r="D49" s="246" t="s">
        <v>310</v>
      </c>
      <c r="E49" s="331" t="s">
        <v>301</v>
      </c>
      <c r="F49" s="331" t="s">
        <v>196</v>
      </c>
      <c r="G49" s="325" t="s">
        <v>248</v>
      </c>
      <c r="H49" s="387">
        <v>0</v>
      </c>
      <c r="I49" s="387">
        <v>0</v>
      </c>
    </row>
    <row r="50" spans="1:64" ht="72" customHeight="1" x14ac:dyDescent="0.25">
      <c r="A50" s="323"/>
      <c r="B50" s="320" t="s">
        <v>326</v>
      </c>
      <c r="C50" s="377">
        <v>538</v>
      </c>
      <c r="D50" s="243" t="s">
        <v>450</v>
      </c>
      <c r="E50" s="330" t="s">
        <v>192</v>
      </c>
      <c r="F50" s="330" t="s">
        <v>192</v>
      </c>
      <c r="G50" s="330" t="s">
        <v>194</v>
      </c>
      <c r="H50" s="380">
        <f>H57</f>
        <v>690.4</v>
      </c>
      <c r="I50" s="380">
        <f>I57+I60</f>
        <v>849.80000000000007</v>
      </c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</row>
    <row r="51" spans="1:64" ht="78.75" hidden="1" x14ac:dyDescent="0.25">
      <c r="B51" s="324" t="s">
        <v>328</v>
      </c>
      <c r="C51" s="377">
        <v>538</v>
      </c>
      <c r="D51" s="246" t="s">
        <v>329</v>
      </c>
      <c r="E51" s="331" t="s">
        <v>301</v>
      </c>
      <c r="F51" s="331" t="s">
        <v>252</v>
      </c>
      <c r="G51" s="331" t="s">
        <v>194</v>
      </c>
      <c r="H51" s="381">
        <f>H56</f>
        <v>30</v>
      </c>
      <c r="I51" s="381">
        <f>I56</f>
        <v>30</v>
      </c>
    </row>
    <row r="52" spans="1:64" ht="39" hidden="1" customHeight="1" x14ac:dyDescent="0.25">
      <c r="B52" s="324" t="s">
        <v>440</v>
      </c>
      <c r="C52" s="382"/>
      <c r="D52" s="246" t="s">
        <v>331</v>
      </c>
      <c r="E52" s="331" t="s">
        <v>451</v>
      </c>
      <c r="F52" s="331" t="s">
        <v>252</v>
      </c>
      <c r="G52" s="331" t="s">
        <v>194</v>
      </c>
      <c r="H52" s="381"/>
      <c r="I52" s="381">
        <f>I53</f>
        <v>0</v>
      </c>
    </row>
    <row r="53" spans="1:64" ht="50.25" hidden="1" customHeight="1" x14ac:dyDescent="0.25">
      <c r="B53" s="324" t="s">
        <v>267</v>
      </c>
      <c r="C53" s="382"/>
      <c r="D53" s="246" t="s">
        <v>331</v>
      </c>
      <c r="E53" s="331" t="s">
        <v>301</v>
      </c>
      <c r="F53" s="331" t="s">
        <v>252</v>
      </c>
      <c r="G53" s="331" t="s">
        <v>248</v>
      </c>
      <c r="H53" s="381"/>
      <c r="I53" s="381"/>
    </row>
    <row r="54" spans="1:64" ht="48.75" hidden="1" customHeight="1" x14ac:dyDescent="0.25">
      <c r="B54" s="324" t="s">
        <v>332</v>
      </c>
      <c r="C54" s="382"/>
      <c r="D54" s="246" t="s">
        <v>333</v>
      </c>
      <c r="E54" s="331" t="s">
        <v>301</v>
      </c>
      <c r="F54" s="331" t="s">
        <v>252</v>
      </c>
      <c r="G54" s="331" t="s">
        <v>194</v>
      </c>
      <c r="H54" s="381"/>
      <c r="I54" s="381">
        <f>I55</f>
        <v>0</v>
      </c>
    </row>
    <row r="55" spans="1:64" ht="51.75" hidden="1" customHeight="1" x14ac:dyDescent="0.25">
      <c r="B55" s="324" t="s">
        <v>267</v>
      </c>
      <c r="C55" s="382"/>
      <c r="D55" s="246" t="s">
        <v>333</v>
      </c>
      <c r="E55" s="331" t="s">
        <v>301</v>
      </c>
      <c r="F55" s="331" t="s">
        <v>252</v>
      </c>
      <c r="G55" s="246">
        <v>244</v>
      </c>
      <c r="H55" s="381"/>
      <c r="I55" s="381"/>
    </row>
    <row r="56" spans="1:64" ht="51.6" hidden="1" customHeight="1" x14ac:dyDescent="0.25">
      <c r="B56" s="324" t="s">
        <v>332</v>
      </c>
      <c r="C56" s="377">
        <v>538</v>
      </c>
      <c r="D56" s="246" t="s">
        <v>333</v>
      </c>
      <c r="E56" s="331" t="s">
        <v>301</v>
      </c>
      <c r="F56" s="331" t="s">
        <v>252</v>
      </c>
      <c r="G56" s="246">
        <v>244</v>
      </c>
      <c r="H56" s="381">
        <v>30</v>
      </c>
      <c r="I56" s="381">
        <v>30</v>
      </c>
    </row>
    <row r="57" spans="1:64" ht="51.75" customHeight="1" x14ac:dyDescent="0.25">
      <c r="B57" s="324" t="s">
        <v>316</v>
      </c>
      <c r="C57" s="246" t="s">
        <v>317</v>
      </c>
      <c r="D57" s="246" t="s">
        <v>317</v>
      </c>
      <c r="E57" s="331" t="s">
        <v>301</v>
      </c>
      <c r="F57" s="331" t="s">
        <v>252</v>
      </c>
      <c r="G57" s="331" t="s">
        <v>194</v>
      </c>
      <c r="H57" s="387">
        <f>H58</f>
        <v>690.4</v>
      </c>
      <c r="I57" s="381">
        <f>I58</f>
        <v>724.2</v>
      </c>
    </row>
    <row r="58" spans="1:64" ht="51.75" customHeight="1" x14ac:dyDescent="0.25">
      <c r="B58" s="324" t="s">
        <v>318</v>
      </c>
      <c r="C58" s="246" t="s">
        <v>438</v>
      </c>
      <c r="D58" s="246" t="s">
        <v>438</v>
      </c>
      <c r="E58" s="331" t="s">
        <v>301</v>
      </c>
      <c r="F58" s="331" t="s">
        <v>252</v>
      </c>
      <c r="G58" s="331" t="s">
        <v>194</v>
      </c>
      <c r="H58" s="387">
        <f>H59</f>
        <v>690.4</v>
      </c>
      <c r="I58" s="381">
        <f>I59</f>
        <v>724.2</v>
      </c>
    </row>
    <row r="59" spans="1:64" ht="51.75" customHeight="1" x14ac:dyDescent="0.25">
      <c r="B59" s="324" t="s">
        <v>267</v>
      </c>
      <c r="C59" s="246" t="s">
        <v>319</v>
      </c>
      <c r="D59" s="246" t="s">
        <v>319</v>
      </c>
      <c r="E59" s="331" t="s">
        <v>301</v>
      </c>
      <c r="F59" s="331" t="s">
        <v>252</v>
      </c>
      <c r="G59" s="246">
        <v>247</v>
      </c>
      <c r="H59" s="387">
        <f>прил.9!G118</f>
        <v>690.4</v>
      </c>
      <c r="I59" s="387">
        <f>прил.9!H118</f>
        <v>724.2</v>
      </c>
    </row>
    <row r="60" spans="1:64" ht="81" customHeight="1" x14ac:dyDescent="0.25">
      <c r="B60" s="320" t="s">
        <v>326</v>
      </c>
      <c r="C60" s="246"/>
      <c r="D60" s="243" t="s">
        <v>439</v>
      </c>
      <c r="E60" s="330" t="s">
        <v>301</v>
      </c>
      <c r="F60" s="330" t="s">
        <v>252</v>
      </c>
      <c r="G60" s="330" t="s">
        <v>194</v>
      </c>
      <c r="H60" s="389">
        <f>H61</f>
        <v>284.89999999999998</v>
      </c>
      <c r="I60" s="380">
        <f>I61+I64+I71+I73</f>
        <v>125.6</v>
      </c>
    </row>
    <row r="61" spans="1:64" ht="81" customHeight="1" x14ac:dyDescent="0.25">
      <c r="B61" s="89" t="s">
        <v>328</v>
      </c>
      <c r="C61" s="246"/>
      <c r="D61" s="246" t="s">
        <v>329</v>
      </c>
      <c r="E61" s="331" t="s">
        <v>301</v>
      </c>
      <c r="F61" s="331" t="s">
        <v>252</v>
      </c>
      <c r="G61" s="331" t="s">
        <v>194</v>
      </c>
      <c r="H61" s="381">
        <f>H62+H64+H72</f>
        <v>284.89999999999998</v>
      </c>
      <c r="I61" s="381">
        <f>I62</f>
        <v>21.6</v>
      </c>
    </row>
    <row r="62" spans="1:64" ht="54.6" customHeight="1" x14ac:dyDescent="0.25">
      <c r="B62" s="89" t="s">
        <v>332</v>
      </c>
      <c r="C62" s="246"/>
      <c r="D62" s="246" t="s">
        <v>333</v>
      </c>
      <c r="E62" s="331" t="s">
        <v>301</v>
      </c>
      <c r="F62" s="331" t="s">
        <v>252</v>
      </c>
      <c r="G62" s="331" t="s">
        <v>194</v>
      </c>
      <c r="H62" s="381">
        <f>H63</f>
        <v>20.8</v>
      </c>
      <c r="I62" s="381">
        <f>I63</f>
        <v>21.6</v>
      </c>
    </row>
    <row r="63" spans="1:64" ht="72" customHeight="1" x14ac:dyDescent="0.25">
      <c r="B63" s="324" t="s">
        <v>267</v>
      </c>
      <c r="C63" s="377">
        <v>538</v>
      </c>
      <c r="D63" s="246" t="s">
        <v>333</v>
      </c>
      <c r="E63" s="331" t="s">
        <v>301</v>
      </c>
      <c r="F63" s="331" t="s">
        <v>252</v>
      </c>
      <c r="G63" s="246">
        <v>244</v>
      </c>
      <c r="H63" s="381">
        <f>прил.9!G134</f>
        <v>20.8</v>
      </c>
      <c r="I63" s="381">
        <f>прил.9!H134</f>
        <v>21.6</v>
      </c>
    </row>
    <row r="64" spans="1:64" ht="72" customHeight="1" x14ac:dyDescent="0.25">
      <c r="B64" s="324" t="s">
        <v>334</v>
      </c>
      <c r="C64" s="377">
        <v>538</v>
      </c>
      <c r="D64" s="246" t="s">
        <v>335</v>
      </c>
      <c r="E64" s="331" t="s">
        <v>301</v>
      </c>
      <c r="F64" s="331" t="s">
        <v>252</v>
      </c>
      <c r="G64" s="331" t="s">
        <v>194</v>
      </c>
      <c r="H64" s="381">
        <f>H65</f>
        <v>160.1</v>
      </c>
      <c r="I64" s="381">
        <f>I65</f>
        <v>104</v>
      </c>
    </row>
    <row r="65" spans="2:9" ht="66" customHeight="1" x14ac:dyDescent="0.25">
      <c r="B65" s="324" t="s">
        <v>267</v>
      </c>
      <c r="C65" s="377">
        <v>538</v>
      </c>
      <c r="D65" s="246" t="s">
        <v>335</v>
      </c>
      <c r="E65" s="331" t="s">
        <v>301</v>
      </c>
      <c r="F65" s="331" t="s">
        <v>252</v>
      </c>
      <c r="G65" s="331" t="s">
        <v>248</v>
      </c>
      <c r="H65" s="381">
        <f>прил.9!G136</f>
        <v>160.1</v>
      </c>
      <c r="I65" s="381">
        <f>прил.9!H136</f>
        <v>104</v>
      </c>
    </row>
    <row r="66" spans="2:9" ht="45" hidden="1" customHeight="1" x14ac:dyDescent="0.25">
      <c r="B66" s="324" t="s">
        <v>452</v>
      </c>
      <c r="C66" s="377">
        <v>538</v>
      </c>
      <c r="D66" s="246" t="s">
        <v>453</v>
      </c>
      <c r="E66" s="331" t="s">
        <v>301</v>
      </c>
      <c r="F66" s="331" t="s">
        <v>192</v>
      </c>
      <c r="G66" s="331" t="s">
        <v>194</v>
      </c>
      <c r="H66" s="381">
        <f>H67</f>
        <v>40</v>
      </c>
      <c r="I66" s="381" t="e">
        <f>I67</f>
        <v>#REF!</v>
      </c>
    </row>
    <row r="67" spans="2:9" ht="34.9" hidden="1" customHeight="1" x14ac:dyDescent="0.25">
      <c r="B67" s="324" t="s">
        <v>312</v>
      </c>
      <c r="C67" s="377">
        <v>538</v>
      </c>
      <c r="D67" s="246" t="s">
        <v>329</v>
      </c>
      <c r="E67" s="331" t="s">
        <v>301</v>
      </c>
      <c r="F67" s="331" t="s">
        <v>252</v>
      </c>
      <c r="G67" s="331" t="s">
        <v>194</v>
      </c>
      <c r="H67" s="381">
        <v>40</v>
      </c>
      <c r="I67" s="381" t="e">
        <f>#REF!</f>
        <v>#REF!</v>
      </c>
    </row>
    <row r="68" spans="2:9" ht="34.9" hidden="1" customHeight="1" x14ac:dyDescent="0.25">
      <c r="B68" s="89" t="s">
        <v>415</v>
      </c>
      <c r="C68" s="377"/>
      <c r="D68" s="246" t="s">
        <v>335</v>
      </c>
      <c r="E68" s="331" t="s">
        <v>301</v>
      </c>
      <c r="F68" s="331" t="s">
        <v>252</v>
      </c>
      <c r="G68" s="331" t="s">
        <v>194</v>
      </c>
      <c r="H68" s="381">
        <v>40</v>
      </c>
      <c r="I68" s="381">
        <v>40</v>
      </c>
    </row>
    <row r="69" spans="2:9" ht="0.6" hidden="1" customHeight="1" x14ac:dyDescent="0.25">
      <c r="B69" s="324" t="s">
        <v>267</v>
      </c>
      <c r="C69" s="377">
        <v>538</v>
      </c>
      <c r="D69" s="246" t="s">
        <v>335</v>
      </c>
      <c r="E69" s="331" t="s">
        <v>301</v>
      </c>
      <c r="F69" s="331" t="s">
        <v>252</v>
      </c>
      <c r="G69" s="246">
        <v>244</v>
      </c>
      <c r="H69" s="381">
        <v>40</v>
      </c>
      <c r="I69" s="381">
        <v>40</v>
      </c>
    </row>
    <row r="70" spans="2:9" ht="42.6" hidden="1" customHeight="1" x14ac:dyDescent="0.25">
      <c r="B70" s="324" t="s">
        <v>452</v>
      </c>
      <c r="C70" s="377">
        <v>538</v>
      </c>
      <c r="D70" s="246" t="s">
        <v>337</v>
      </c>
      <c r="E70" s="331" t="s">
        <v>301</v>
      </c>
      <c r="F70" s="331" t="s">
        <v>192</v>
      </c>
      <c r="G70" s="331" t="s">
        <v>194</v>
      </c>
      <c r="H70" s="381">
        <f>H71</f>
        <v>104</v>
      </c>
      <c r="I70" s="381">
        <f>I71</f>
        <v>0</v>
      </c>
    </row>
    <row r="71" spans="2:9" ht="33.75" customHeight="1" x14ac:dyDescent="0.25">
      <c r="B71" s="324" t="s">
        <v>454</v>
      </c>
      <c r="C71" s="377">
        <v>538</v>
      </c>
      <c r="D71" s="246" t="s">
        <v>337</v>
      </c>
      <c r="E71" s="331" t="s">
        <v>301</v>
      </c>
      <c r="F71" s="331" t="s">
        <v>252</v>
      </c>
      <c r="G71" s="331" t="s">
        <v>194</v>
      </c>
      <c r="H71" s="381">
        <f>H72</f>
        <v>104</v>
      </c>
      <c r="I71" s="381">
        <f>I72</f>
        <v>0</v>
      </c>
    </row>
    <row r="72" spans="2:9" ht="66.75" customHeight="1" x14ac:dyDescent="0.25">
      <c r="B72" s="324" t="s">
        <v>267</v>
      </c>
      <c r="C72" s="377">
        <v>538</v>
      </c>
      <c r="D72" s="246" t="s">
        <v>337</v>
      </c>
      <c r="E72" s="331" t="s">
        <v>301</v>
      </c>
      <c r="F72" s="331" t="s">
        <v>252</v>
      </c>
      <c r="G72" s="246">
        <v>244</v>
      </c>
      <c r="H72" s="381">
        <f>прил.9!G138</f>
        <v>104</v>
      </c>
      <c r="I72" s="381">
        <v>0</v>
      </c>
    </row>
    <row r="73" spans="2:9" ht="66.75" customHeight="1" x14ac:dyDescent="0.25">
      <c r="B73" s="114" t="s">
        <v>402</v>
      </c>
      <c r="C73" s="377"/>
      <c r="D73" s="134" t="s">
        <v>339</v>
      </c>
      <c r="E73" s="331" t="s">
        <v>301</v>
      </c>
      <c r="F73" s="331" t="s">
        <v>252</v>
      </c>
      <c r="G73" s="331" t="s">
        <v>194</v>
      </c>
      <c r="H73" s="381">
        <f>H74</f>
        <v>64.599999999999994</v>
      </c>
      <c r="I73" s="381">
        <f>I74</f>
        <v>0</v>
      </c>
    </row>
    <row r="74" spans="2:9" ht="66.75" customHeight="1" x14ac:dyDescent="0.25">
      <c r="B74" s="114" t="s">
        <v>267</v>
      </c>
      <c r="C74" s="377"/>
      <c r="D74" s="134" t="s">
        <v>339</v>
      </c>
      <c r="E74" s="331" t="s">
        <v>301</v>
      </c>
      <c r="F74" s="331" t="s">
        <v>252</v>
      </c>
      <c r="G74" s="246">
        <v>244</v>
      </c>
      <c r="H74" s="381">
        <f>прил.9!G140</f>
        <v>64.599999999999994</v>
      </c>
      <c r="I74" s="381">
        <v>0</v>
      </c>
    </row>
    <row r="75" spans="2:9" ht="31.5" x14ac:dyDescent="0.25">
      <c r="B75" s="360" t="s">
        <v>190</v>
      </c>
      <c r="C75" s="348">
        <v>538</v>
      </c>
      <c r="D75" s="333" t="s">
        <v>193</v>
      </c>
      <c r="E75" s="333" t="s">
        <v>191</v>
      </c>
      <c r="F75" s="333" t="s">
        <v>192</v>
      </c>
      <c r="G75" s="333" t="s">
        <v>194</v>
      </c>
      <c r="H75" s="379">
        <f>H76+H83</f>
        <v>2542.2000000000003</v>
      </c>
      <c r="I75" s="379">
        <f>I76+I83</f>
        <v>2631.8</v>
      </c>
    </row>
    <row r="76" spans="2:9" ht="78" customHeight="1" x14ac:dyDescent="0.25">
      <c r="B76" s="320" t="s">
        <v>195</v>
      </c>
      <c r="C76" s="348">
        <v>538</v>
      </c>
      <c r="D76" s="333" t="s">
        <v>193</v>
      </c>
      <c r="E76" s="333" t="s">
        <v>191</v>
      </c>
      <c r="F76" s="333" t="s">
        <v>196</v>
      </c>
      <c r="G76" s="333" t="s">
        <v>194</v>
      </c>
      <c r="H76" s="380">
        <f t="shared" ref="H76:I78" si="1">H77</f>
        <v>903.90000000000009</v>
      </c>
      <c r="I76" s="380">
        <f t="shared" si="1"/>
        <v>942.8</v>
      </c>
    </row>
    <row r="77" spans="2:9" ht="47.25" x14ac:dyDescent="0.25">
      <c r="B77" s="324" t="s">
        <v>197</v>
      </c>
      <c r="C77" s="349">
        <v>538</v>
      </c>
      <c r="D77" s="350" t="s">
        <v>198</v>
      </c>
      <c r="E77" s="340" t="s">
        <v>191</v>
      </c>
      <c r="F77" s="340" t="s">
        <v>196</v>
      </c>
      <c r="G77" s="340" t="s">
        <v>194</v>
      </c>
      <c r="H77" s="381">
        <f t="shared" si="1"/>
        <v>903.90000000000009</v>
      </c>
      <c r="I77" s="381">
        <f t="shared" si="1"/>
        <v>942.8</v>
      </c>
    </row>
    <row r="78" spans="2:9" ht="31.5" x14ac:dyDescent="0.25">
      <c r="B78" s="324" t="s">
        <v>199</v>
      </c>
      <c r="C78" s="349">
        <v>538</v>
      </c>
      <c r="D78" s="350" t="s">
        <v>200</v>
      </c>
      <c r="E78" s="340" t="s">
        <v>191</v>
      </c>
      <c r="F78" s="340" t="s">
        <v>196</v>
      </c>
      <c r="G78" s="340" t="s">
        <v>194</v>
      </c>
      <c r="H78" s="381">
        <f t="shared" si="1"/>
        <v>903.90000000000009</v>
      </c>
      <c r="I78" s="381">
        <f t="shared" si="1"/>
        <v>942.8</v>
      </c>
    </row>
    <row r="79" spans="2:9" ht="47.25" x14ac:dyDescent="0.25">
      <c r="B79" s="324" t="s">
        <v>201</v>
      </c>
      <c r="C79" s="349">
        <v>538</v>
      </c>
      <c r="D79" s="350" t="s">
        <v>202</v>
      </c>
      <c r="E79" s="340" t="s">
        <v>191</v>
      </c>
      <c r="F79" s="340" t="s">
        <v>196</v>
      </c>
      <c r="G79" s="340" t="s">
        <v>194</v>
      </c>
      <c r="H79" s="381">
        <f>H81+H82</f>
        <v>903.90000000000009</v>
      </c>
      <c r="I79" s="381">
        <f>I81+I82</f>
        <v>942.8</v>
      </c>
    </row>
    <row r="80" spans="2:9" ht="47.25" x14ac:dyDescent="0.25">
      <c r="B80" s="324" t="s">
        <v>203</v>
      </c>
      <c r="C80" s="349">
        <v>538</v>
      </c>
      <c r="D80" s="352" t="s">
        <v>202</v>
      </c>
      <c r="E80" s="325" t="s">
        <v>191</v>
      </c>
      <c r="F80" s="325" t="s">
        <v>196</v>
      </c>
      <c r="G80" s="340" t="s">
        <v>204</v>
      </c>
      <c r="H80" s="381">
        <f>H81+H82</f>
        <v>903.90000000000009</v>
      </c>
      <c r="I80" s="381">
        <f>I81+I82</f>
        <v>942.8</v>
      </c>
    </row>
    <row r="81" spans="2:9" ht="47.25" x14ac:dyDescent="0.25">
      <c r="B81" s="324" t="s">
        <v>205</v>
      </c>
      <c r="C81" s="349">
        <v>538</v>
      </c>
      <c r="D81" s="350" t="s">
        <v>202</v>
      </c>
      <c r="E81" s="340" t="s">
        <v>191</v>
      </c>
      <c r="F81" s="340" t="s">
        <v>196</v>
      </c>
      <c r="G81" s="246">
        <v>121</v>
      </c>
      <c r="H81" s="381">
        <f>прил.9!G13</f>
        <v>694.2</v>
      </c>
      <c r="I81" s="381">
        <f>прил.9!H13</f>
        <v>724.1</v>
      </c>
    </row>
    <row r="82" spans="2:9" ht="94.5" x14ac:dyDescent="0.25">
      <c r="B82" s="324" t="s">
        <v>206</v>
      </c>
      <c r="C82" s="349">
        <v>538</v>
      </c>
      <c r="D82" s="350" t="s">
        <v>202</v>
      </c>
      <c r="E82" s="340" t="s">
        <v>191</v>
      </c>
      <c r="F82" s="340" t="s">
        <v>196</v>
      </c>
      <c r="G82" s="246">
        <v>129</v>
      </c>
      <c r="H82" s="381">
        <f>прил.9!G14</f>
        <v>209.7</v>
      </c>
      <c r="I82" s="381">
        <f>прил.9!H14</f>
        <v>218.7</v>
      </c>
    </row>
    <row r="83" spans="2:9" ht="94.5" x14ac:dyDescent="0.25">
      <c r="B83" s="320" t="s">
        <v>207</v>
      </c>
      <c r="C83" s="348">
        <v>538</v>
      </c>
      <c r="D83" s="354" t="s">
        <v>193</v>
      </c>
      <c r="E83" s="333" t="s">
        <v>191</v>
      </c>
      <c r="F83" s="333" t="s">
        <v>208</v>
      </c>
      <c r="G83" s="333" t="s">
        <v>194</v>
      </c>
      <c r="H83" s="380">
        <f>H84</f>
        <v>1638.3000000000002</v>
      </c>
      <c r="I83" s="380">
        <f>I84</f>
        <v>1689</v>
      </c>
    </row>
    <row r="84" spans="2:9" ht="47.25" x14ac:dyDescent="0.25">
      <c r="B84" s="324" t="s">
        <v>209</v>
      </c>
      <c r="C84" s="349">
        <v>538</v>
      </c>
      <c r="D84" s="350" t="s">
        <v>198</v>
      </c>
      <c r="E84" s="340" t="s">
        <v>191</v>
      </c>
      <c r="F84" s="340" t="s">
        <v>208</v>
      </c>
      <c r="G84" s="340" t="s">
        <v>194</v>
      </c>
      <c r="H84" s="381">
        <f>H85</f>
        <v>1638.3000000000002</v>
      </c>
      <c r="I84" s="381">
        <f>I85</f>
        <v>1689</v>
      </c>
    </row>
    <row r="85" spans="2:9" ht="16.5" x14ac:dyDescent="0.25">
      <c r="B85" s="324" t="s">
        <v>210</v>
      </c>
      <c r="C85" s="349">
        <v>538</v>
      </c>
      <c r="D85" s="350" t="s">
        <v>211</v>
      </c>
      <c r="E85" s="340" t="s">
        <v>191</v>
      </c>
      <c r="F85" s="340" t="s">
        <v>208</v>
      </c>
      <c r="G85" s="340" t="s">
        <v>194</v>
      </c>
      <c r="H85" s="381">
        <f>H86+H90</f>
        <v>1638.3000000000002</v>
      </c>
      <c r="I85" s="381">
        <f>I86+I90</f>
        <v>1689</v>
      </c>
    </row>
    <row r="86" spans="2:9" ht="47.25" x14ac:dyDescent="0.25">
      <c r="B86" s="324" t="s">
        <v>212</v>
      </c>
      <c r="C86" s="349">
        <v>538</v>
      </c>
      <c r="D86" s="350" t="s">
        <v>213</v>
      </c>
      <c r="E86" s="340" t="s">
        <v>191</v>
      </c>
      <c r="F86" s="340" t="s">
        <v>208</v>
      </c>
      <c r="G86" s="340" t="s">
        <v>194</v>
      </c>
      <c r="H86" s="381">
        <f>H87</f>
        <v>1023.5</v>
      </c>
      <c r="I86" s="381">
        <f>I87</f>
        <v>1065.3999999999999</v>
      </c>
    </row>
    <row r="87" spans="2:9" ht="47.25" x14ac:dyDescent="0.25">
      <c r="B87" s="324" t="s">
        <v>203</v>
      </c>
      <c r="C87" s="349">
        <v>538</v>
      </c>
      <c r="D87" s="350" t="s">
        <v>213</v>
      </c>
      <c r="E87" s="340" t="s">
        <v>191</v>
      </c>
      <c r="F87" s="340" t="s">
        <v>208</v>
      </c>
      <c r="G87" s="340" t="s">
        <v>204</v>
      </c>
      <c r="H87" s="381">
        <f>H88+H89</f>
        <v>1023.5</v>
      </c>
      <c r="I87" s="381">
        <f>I88+I89</f>
        <v>1065.3999999999999</v>
      </c>
    </row>
    <row r="88" spans="2:9" ht="47.25" x14ac:dyDescent="0.25">
      <c r="B88" s="89" t="s">
        <v>205</v>
      </c>
      <c r="C88" s="349">
        <v>538</v>
      </c>
      <c r="D88" s="350" t="s">
        <v>213</v>
      </c>
      <c r="E88" s="340" t="s">
        <v>191</v>
      </c>
      <c r="F88" s="340" t="s">
        <v>208</v>
      </c>
      <c r="G88" s="331">
        <v>121</v>
      </c>
      <c r="H88" s="381">
        <f>прил.9!G20</f>
        <v>786.1</v>
      </c>
      <c r="I88" s="381">
        <f>прил.9!H20</f>
        <v>818.3</v>
      </c>
    </row>
    <row r="89" spans="2:9" ht="94.5" x14ac:dyDescent="0.25">
      <c r="B89" s="89" t="s">
        <v>206</v>
      </c>
      <c r="C89" s="349">
        <v>538</v>
      </c>
      <c r="D89" s="350" t="s">
        <v>214</v>
      </c>
      <c r="E89" s="340" t="s">
        <v>191</v>
      </c>
      <c r="F89" s="340" t="s">
        <v>208</v>
      </c>
      <c r="G89" s="331">
        <v>129</v>
      </c>
      <c r="H89" s="381">
        <f>прил.9!G21</f>
        <v>237.4</v>
      </c>
      <c r="I89" s="381">
        <f>прил.9!H21</f>
        <v>247.1</v>
      </c>
    </row>
    <row r="90" spans="2:9" ht="31.5" x14ac:dyDescent="0.25">
      <c r="B90" s="357" t="s">
        <v>215</v>
      </c>
      <c r="C90" s="349">
        <v>538</v>
      </c>
      <c r="D90" s="350" t="s">
        <v>214</v>
      </c>
      <c r="E90" s="340" t="s">
        <v>191</v>
      </c>
      <c r="F90" s="340" t="s">
        <v>208</v>
      </c>
      <c r="G90" s="331" t="s">
        <v>194</v>
      </c>
      <c r="H90" s="381">
        <f>H91+H92+H93</f>
        <v>614.80000000000007</v>
      </c>
      <c r="I90" s="381">
        <f>I91+I92+I93</f>
        <v>623.6</v>
      </c>
    </row>
    <row r="91" spans="2:9" ht="47.25" x14ac:dyDescent="0.25">
      <c r="B91" s="324" t="s">
        <v>216</v>
      </c>
      <c r="C91" s="349">
        <v>538</v>
      </c>
      <c r="D91" s="350" t="s">
        <v>214</v>
      </c>
      <c r="E91" s="340" t="s">
        <v>191</v>
      </c>
      <c r="F91" s="340" t="s">
        <v>208</v>
      </c>
      <c r="G91" s="331">
        <v>244</v>
      </c>
      <c r="H91" s="381">
        <f>прил.9!G23</f>
        <v>604.6</v>
      </c>
      <c r="I91" s="381">
        <f>прил.9!H23</f>
        <v>613.4</v>
      </c>
    </row>
    <row r="92" spans="2:9" ht="31.5" x14ac:dyDescent="0.25">
      <c r="B92" s="357" t="s">
        <v>217</v>
      </c>
      <c r="C92" s="349">
        <v>538</v>
      </c>
      <c r="D92" s="350" t="s">
        <v>214</v>
      </c>
      <c r="E92" s="340" t="s">
        <v>191</v>
      </c>
      <c r="F92" s="340" t="s">
        <v>208</v>
      </c>
      <c r="G92" s="331">
        <v>851</v>
      </c>
      <c r="H92" s="381">
        <v>9.6</v>
      </c>
      <c r="I92" s="381">
        <v>9.6</v>
      </c>
    </row>
    <row r="93" spans="2:9" ht="29.1" customHeight="1" x14ac:dyDescent="0.25">
      <c r="B93" s="357" t="s">
        <v>218</v>
      </c>
      <c r="C93" s="349">
        <v>538</v>
      </c>
      <c r="D93" s="350" t="s">
        <v>214</v>
      </c>
      <c r="E93" s="340" t="s">
        <v>191</v>
      </c>
      <c r="F93" s="340" t="s">
        <v>208</v>
      </c>
      <c r="G93" s="331">
        <v>852</v>
      </c>
      <c r="H93" s="381">
        <v>0.6</v>
      </c>
      <c r="I93" s="381">
        <v>0.6</v>
      </c>
    </row>
    <row r="94" spans="2:9" ht="27.6" hidden="1" customHeight="1" x14ac:dyDescent="0.25">
      <c r="B94" s="390" t="s">
        <v>219</v>
      </c>
      <c r="C94" s="348">
        <v>538</v>
      </c>
      <c r="D94" s="243" t="s">
        <v>221</v>
      </c>
      <c r="E94" s="318" t="s">
        <v>191</v>
      </c>
      <c r="F94" s="318" t="s">
        <v>220</v>
      </c>
      <c r="G94" s="333" t="s">
        <v>194</v>
      </c>
      <c r="H94" s="379"/>
      <c r="I94" s="380"/>
    </row>
    <row r="95" spans="2:9" ht="24.6" hidden="1" customHeight="1" x14ac:dyDescent="0.25">
      <c r="B95" s="357" t="s">
        <v>222</v>
      </c>
      <c r="C95" s="348">
        <v>538</v>
      </c>
      <c r="D95" s="246" t="s">
        <v>223</v>
      </c>
      <c r="E95" s="325" t="s">
        <v>191</v>
      </c>
      <c r="F95" s="325" t="s">
        <v>220</v>
      </c>
      <c r="G95" s="340" t="s">
        <v>194</v>
      </c>
      <c r="H95" s="388"/>
      <c r="I95" s="381"/>
    </row>
    <row r="96" spans="2:9" ht="26.85" hidden="1" customHeight="1" x14ac:dyDescent="0.25">
      <c r="B96" s="357" t="s">
        <v>224</v>
      </c>
      <c r="C96" s="348">
        <v>538</v>
      </c>
      <c r="D96" s="246" t="s">
        <v>223</v>
      </c>
      <c r="E96" s="340" t="s">
        <v>191</v>
      </c>
      <c r="F96" s="340" t="s">
        <v>220</v>
      </c>
      <c r="G96" s="246">
        <v>244</v>
      </c>
      <c r="H96" s="381"/>
      <c r="I96" s="381"/>
    </row>
    <row r="97" spans="2:9" ht="31.5" hidden="1" x14ac:dyDescent="0.25">
      <c r="B97" s="357" t="s">
        <v>218</v>
      </c>
      <c r="C97" s="348">
        <v>538</v>
      </c>
      <c r="D97" s="350" t="s">
        <v>214</v>
      </c>
      <c r="E97" s="340" t="s">
        <v>191</v>
      </c>
      <c r="F97" s="340" t="s">
        <v>208</v>
      </c>
      <c r="G97" s="331">
        <v>852</v>
      </c>
      <c r="H97" s="381"/>
      <c r="I97" s="381"/>
    </row>
    <row r="98" spans="2:9" ht="16.5" x14ac:dyDescent="0.25">
      <c r="B98" s="108" t="s">
        <v>225</v>
      </c>
      <c r="C98" s="348"/>
      <c r="D98" s="121"/>
      <c r="E98" s="109" t="s">
        <v>191</v>
      </c>
      <c r="F98" s="109" t="s">
        <v>226</v>
      </c>
      <c r="G98" s="115"/>
      <c r="H98" s="380">
        <f t="shared" ref="H98:I102" si="2">H99</f>
        <v>62.8</v>
      </c>
      <c r="I98" s="380">
        <f t="shared" si="2"/>
        <v>62.6</v>
      </c>
    </row>
    <row r="99" spans="2:9" ht="16.5" x14ac:dyDescent="0.25">
      <c r="B99" s="135" t="s">
        <v>227</v>
      </c>
      <c r="C99" s="348"/>
      <c r="D99" s="136">
        <v>9900000000</v>
      </c>
      <c r="E99" s="115" t="s">
        <v>191</v>
      </c>
      <c r="F99" s="115" t="s">
        <v>226</v>
      </c>
      <c r="G99" s="109"/>
      <c r="H99" s="381">
        <f t="shared" si="2"/>
        <v>62.8</v>
      </c>
      <c r="I99" s="381">
        <f t="shared" si="2"/>
        <v>62.6</v>
      </c>
    </row>
    <row r="100" spans="2:9" ht="47.25" x14ac:dyDescent="0.25">
      <c r="B100" s="135" t="s">
        <v>228</v>
      </c>
      <c r="C100" s="348"/>
      <c r="D100" s="121" t="s">
        <v>229</v>
      </c>
      <c r="E100" s="115" t="s">
        <v>191</v>
      </c>
      <c r="F100" s="115" t="s">
        <v>226</v>
      </c>
      <c r="G100" s="115"/>
      <c r="H100" s="381">
        <f t="shared" si="2"/>
        <v>62.8</v>
      </c>
      <c r="I100" s="381">
        <f t="shared" si="2"/>
        <v>62.6</v>
      </c>
    </row>
    <row r="101" spans="2:9" ht="47.25" x14ac:dyDescent="0.25">
      <c r="B101" s="135" t="s">
        <v>230</v>
      </c>
      <c r="C101" s="348"/>
      <c r="D101" s="121" t="s">
        <v>231</v>
      </c>
      <c r="E101" s="115" t="s">
        <v>191</v>
      </c>
      <c r="F101" s="115" t="s">
        <v>226</v>
      </c>
      <c r="G101" s="115"/>
      <c r="H101" s="381">
        <f t="shared" si="2"/>
        <v>62.8</v>
      </c>
      <c r="I101" s="381">
        <f t="shared" si="2"/>
        <v>62.6</v>
      </c>
    </row>
    <row r="102" spans="2:9" ht="16.5" x14ac:dyDescent="0.25">
      <c r="B102" s="135" t="s">
        <v>232</v>
      </c>
      <c r="C102" s="348"/>
      <c r="D102" s="121" t="s">
        <v>231</v>
      </c>
      <c r="E102" s="115" t="s">
        <v>191</v>
      </c>
      <c r="F102" s="115" t="s">
        <v>226</v>
      </c>
      <c r="G102" s="115" t="s">
        <v>233</v>
      </c>
      <c r="H102" s="381">
        <f t="shared" si="2"/>
        <v>62.8</v>
      </c>
      <c r="I102" s="381">
        <f t="shared" si="2"/>
        <v>62.6</v>
      </c>
    </row>
    <row r="103" spans="2:9" ht="16.5" x14ac:dyDescent="0.25">
      <c r="B103" s="135" t="s">
        <v>234</v>
      </c>
      <c r="C103" s="348"/>
      <c r="D103" s="121" t="s">
        <v>231</v>
      </c>
      <c r="E103" s="115" t="s">
        <v>191</v>
      </c>
      <c r="F103" s="115" t="s">
        <v>226</v>
      </c>
      <c r="G103" s="115" t="s">
        <v>235</v>
      </c>
      <c r="H103" s="388">
        <f>прил.9!G34</f>
        <v>62.8</v>
      </c>
      <c r="I103" s="388">
        <f>прил.9!H34</f>
        <v>62.6</v>
      </c>
    </row>
    <row r="104" spans="2:9" ht="110.25" x14ac:dyDescent="0.25">
      <c r="B104" s="391" t="s">
        <v>238</v>
      </c>
      <c r="C104" s="348">
        <v>538</v>
      </c>
      <c r="D104" s="243" t="s">
        <v>239</v>
      </c>
      <c r="E104" s="333" t="s">
        <v>191</v>
      </c>
      <c r="F104" s="333" t="s">
        <v>237</v>
      </c>
      <c r="G104" s="333" t="s">
        <v>240</v>
      </c>
      <c r="H104" s="379">
        <f t="shared" ref="H104:I107" si="3">H105</f>
        <v>232.7</v>
      </c>
      <c r="I104" s="379">
        <f t="shared" si="3"/>
        <v>225.2</v>
      </c>
    </row>
    <row r="105" spans="2:9" ht="173.25" x14ac:dyDescent="0.25">
      <c r="B105" s="373" t="s">
        <v>241</v>
      </c>
      <c r="C105" s="348">
        <v>538</v>
      </c>
      <c r="D105" s="246" t="s">
        <v>242</v>
      </c>
      <c r="E105" s="340" t="s">
        <v>191</v>
      </c>
      <c r="F105" s="340" t="s">
        <v>237</v>
      </c>
      <c r="G105" s="340" t="s">
        <v>240</v>
      </c>
      <c r="H105" s="388">
        <f t="shared" si="3"/>
        <v>232.7</v>
      </c>
      <c r="I105" s="388">
        <f t="shared" si="3"/>
        <v>225.2</v>
      </c>
    </row>
    <row r="106" spans="2:9" ht="47.25" x14ac:dyDescent="0.25">
      <c r="B106" s="89" t="s">
        <v>243</v>
      </c>
      <c r="C106" s="348">
        <v>538</v>
      </c>
      <c r="D106" s="246" t="s">
        <v>244</v>
      </c>
      <c r="E106" s="340" t="s">
        <v>191</v>
      </c>
      <c r="F106" s="340" t="s">
        <v>237</v>
      </c>
      <c r="G106" s="340" t="s">
        <v>194</v>
      </c>
      <c r="H106" s="388">
        <f t="shared" si="3"/>
        <v>232.7</v>
      </c>
      <c r="I106" s="388">
        <f t="shared" si="3"/>
        <v>225.2</v>
      </c>
    </row>
    <row r="107" spans="2:9" ht="47.25" x14ac:dyDescent="0.25">
      <c r="B107" s="89" t="s">
        <v>245</v>
      </c>
      <c r="C107" s="348">
        <v>538</v>
      </c>
      <c r="D107" s="246" t="s">
        <v>246</v>
      </c>
      <c r="E107" s="340" t="s">
        <v>191</v>
      </c>
      <c r="F107" s="340" t="s">
        <v>237</v>
      </c>
      <c r="G107" s="340" t="s">
        <v>194</v>
      </c>
      <c r="H107" s="388">
        <f t="shared" si="3"/>
        <v>232.7</v>
      </c>
      <c r="I107" s="388">
        <f t="shared" si="3"/>
        <v>225.2</v>
      </c>
    </row>
    <row r="108" spans="2:9" ht="63" x14ac:dyDescent="0.25">
      <c r="B108" s="89" t="s">
        <v>247</v>
      </c>
      <c r="C108" s="348">
        <v>538</v>
      </c>
      <c r="D108" s="246" t="s">
        <v>246</v>
      </c>
      <c r="E108" s="340" t="s">
        <v>191</v>
      </c>
      <c r="F108" s="340" t="s">
        <v>237</v>
      </c>
      <c r="G108" s="340" t="s">
        <v>248</v>
      </c>
      <c r="H108" s="388">
        <f>прил.9!G40</f>
        <v>232.7</v>
      </c>
      <c r="I108" s="388">
        <f>прил.9!H40</f>
        <v>225.2</v>
      </c>
    </row>
    <row r="109" spans="2:9" ht="16.5" x14ac:dyDescent="0.25">
      <c r="B109" s="360" t="s">
        <v>249</v>
      </c>
      <c r="C109" s="348">
        <v>538</v>
      </c>
      <c r="D109" s="361" t="s">
        <v>250</v>
      </c>
      <c r="E109" s="333" t="s">
        <v>196</v>
      </c>
      <c r="F109" s="333" t="s">
        <v>192</v>
      </c>
      <c r="G109" s="370" t="s">
        <v>194</v>
      </c>
      <c r="H109" s="389">
        <f t="shared" ref="H109:I112" si="4">H110</f>
        <v>381.1</v>
      </c>
      <c r="I109" s="389">
        <f t="shared" si="4"/>
        <v>416.2</v>
      </c>
    </row>
    <row r="110" spans="2:9" ht="31.5" x14ac:dyDescent="0.25">
      <c r="B110" s="89" t="s">
        <v>251</v>
      </c>
      <c r="C110" s="349">
        <v>538</v>
      </c>
      <c r="D110" s="364" t="s">
        <v>193</v>
      </c>
      <c r="E110" s="340" t="s">
        <v>196</v>
      </c>
      <c r="F110" s="340" t="s">
        <v>252</v>
      </c>
      <c r="G110" s="369" t="s">
        <v>194</v>
      </c>
      <c r="H110" s="387">
        <f t="shared" si="4"/>
        <v>381.1</v>
      </c>
      <c r="I110" s="387">
        <f t="shared" si="4"/>
        <v>416.2</v>
      </c>
    </row>
    <row r="111" spans="2:9" ht="16.5" x14ac:dyDescent="0.25">
      <c r="B111" s="89" t="s">
        <v>253</v>
      </c>
      <c r="C111" s="349">
        <v>538</v>
      </c>
      <c r="D111" s="364" t="s">
        <v>254</v>
      </c>
      <c r="E111" s="340" t="s">
        <v>196</v>
      </c>
      <c r="F111" s="340" t="s">
        <v>252</v>
      </c>
      <c r="G111" s="369" t="s">
        <v>194</v>
      </c>
      <c r="H111" s="387">
        <f t="shared" si="4"/>
        <v>381.1</v>
      </c>
      <c r="I111" s="387">
        <f t="shared" si="4"/>
        <v>416.2</v>
      </c>
    </row>
    <row r="112" spans="2:9" ht="31.5" x14ac:dyDescent="0.25">
      <c r="B112" s="89" t="s">
        <v>255</v>
      </c>
      <c r="C112" s="349">
        <v>538</v>
      </c>
      <c r="D112" s="364" t="s">
        <v>256</v>
      </c>
      <c r="E112" s="340" t="s">
        <v>196</v>
      </c>
      <c r="F112" s="340" t="s">
        <v>252</v>
      </c>
      <c r="G112" s="369" t="s">
        <v>194</v>
      </c>
      <c r="H112" s="387">
        <f t="shared" si="4"/>
        <v>381.1</v>
      </c>
      <c r="I112" s="387">
        <f t="shared" si="4"/>
        <v>416.2</v>
      </c>
    </row>
    <row r="113" spans="2:9" ht="63" x14ac:dyDescent="0.25">
      <c r="B113" s="89" t="s">
        <v>257</v>
      </c>
      <c r="C113" s="349">
        <v>538</v>
      </c>
      <c r="D113" s="364" t="s">
        <v>258</v>
      </c>
      <c r="E113" s="340" t="s">
        <v>196</v>
      </c>
      <c r="F113" s="340" t="s">
        <v>252</v>
      </c>
      <c r="G113" s="369" t="s">
        <v>194</v>
      </c>
      <c r="H113" s="387">
        <f>H114</f>
        <v>381.1</v>
      </c>
      <c r="I113" s="387">
        <f>I114+I117</f>
        <v>416.2</v>
      </c>
    </row>
    <row r="114" spans="2:9" ht="47.25" x14ac:dyDescent="0.25">
      <c r="B114" s="324" t="s">
        <v>203</v>
      </c>
      <c r="C114" s="349">
        <v>538</v>
      </c>
      <c r="D114" s="364" t="s">
        <v>258</v>
      </c>
      <c r="E114" s="340" t="s">
        <v>196</v>
      </c>
      <c r="F114" s="340" t="s">
        <v>252</v>
      </c>
      <c r="G114" s="369" t="s">
        <v>204</v>
      </c>
      <c r="H114" s="387">
        <f>H115+H116+H117</f>
        <v>381.1</v>
      </c>
      <c r="I114" s="387">
        <f>I115+I116</f>
        <v>309.2</v>
      </c>
    </row>
    <row r="115" spans="2:9" ht="47.25" x14ac:dyDescent="0.25">
      <c r="B115" s="89" t="s">
        <v>259</v>
      </c>
      <c r="C115" s="349">
        <v>538</v>
      </c>
      <c r="D115" s="364" t="s">
        <v>258</v>
      </c>
      <c r="E115" s="340" t="s">
        <v>196</v>
      </c>
      <c r="F115" s="340" t="s">
        <v>252</v>
      </c>
      <c r="G115" s="364">
        <v>121</v>
      </c>
      <c r="H115" s="387">
        <f>прил.9!G47</f>
        <v>237.5</v>
      </c>
      <c r="I115" s="387">
        <f>прил.9!H47</f>
        <v>237.5</v>
      </c>
    </row>
    <row r="116" spans="2:9" ht="94.5" x14ac:dyDescent="0.25">
      <c r="B116" s="89" t="s">
        <v>206</v>
      </c>
      <c r="C116" s="349">
        <v>538</v>
      </c>
      <c r="D116" s="364" t="s">
        <v>258</v>
      </c>
      <c r="E116" s="340" t="s">
        <v>196</v>
      </c>
      <c r="F116" s="340" t="s">
        <v>252</v>
      </c>
      <c r="G116" s="364">
        <v>129</v>
      </c>
      <c r="H116" s="387">
        <f>прил.9!G48</f>
        <v>71.7</v>
      </c>
      <c r="I116" s="387">
        <f>прил.9!H48</f>
        <v>71.7</v>
      </c>
    </row>
    <row r="117" spans="2:9" ht="47.25" x14ac:dyDescent="0.25">
      <c r="B117" s="89" t="s">
        <v>216</v>
      </c>
      <c r="C117" s="349">
        <v>538</v>
      </c>
      <c r="D117" s="364" t="s">
        <v>258</v>
      </c>
      <c r="E117" s="340" t="s">
        <v>196</v>
      </c>
      <c r="F117" s="340" t="s">
        <v>252</v>
      </c>
      <c r="G117" s="364">
        <v>244</v>
      </c>
      <c r="H117" s="387">
        <f>прил.9!G74</f>
        <v>71.900000000000006</v>
      </c>
      <c r="I117" s="387">
        <f>прил.9!H74</f>
        <v>107</v>
      </c>
    </row>
    <row r="118" spans="2:9" ht="63" x14ac:dyDescent="0.25">
      <c r="B118" s="360" t="s">
        <v>260</v>
      </c>
      <c r="C118" s="349">
        <v>538</v>
      </c>
      <c r="D118" s="361" t="s">
        <v>193</v>
      </c>
      <c r="E118" s="333" t="s">
        <v>252</v>
      </c>
      <c r="F118" s="333" t="s">
        <v>192</v>
      </c>
      <c r="G118" s="333" t="s">
        <v>194</v>
      </c>
      <c r="H118" s="392">
        <f t="shared" ref="H118:I120" si="5">H119</f>
        <v>82</v>
      </c>
      <c r="I118" s="392">
        <f t="shared" si="5"/>
        <v>87</v>
      </c>
    </row>
    <row r="119" spans="2:9" ht="63" x14ac:dyDescent="0.25">
      <c r="B119" s="89" t="s">
        <v>261</v>
      </c>
      <c r="C119" s="349">
        <v>538</v>
      </c>
      <c r="D119" s="364" t="s">
        <v>193</v>
      </c>
      <c r="E119" s="340" t="s">
        <v>252</v>
      </c>
      <c r="F119" s="340" t="s">
        <v>262</v>
      </c>
      <c r="G119" s="340" t="s">
        <v>194</v>
      </c>
      <c r="H119" s="393">
        <f t="shared" si="5"/>
        <v>82</v>
      </c>
      <c r="I119" s="393">
        <f t="shared" si="5"/>
        <v>87</v>
      </c>
    </row>
    <row r="120" spans="2:9" ht="78.75" x14ac:dyDescent="0.25">
      <c r="B120" s="89" t="s">
        <v>390</v>
      </c>
      <c r="C120" s="349">
        <v>538</v>
      </c>
      <c r="D120" s="364" t="s">
        <v>391</v>
      </c>
      <c r="E120" s="340" t="s">
        <v>252</v>
      </c>
      <c r="F120" s="340" t="s">
        <v>262</v>
      </c>
      <c r="G120" s="340" t="s">
        <v>194</v>
      </c>
      <c r="H120" s="393">
        <f t="shared" si="5"/>
        <v>82</v>
      </c>
      <c r="I120" s="394">
        <f t="shared" si="5"/>
        <v>87</v>
      </c>
    </row>
    <row r="121" spans="2:9" ht="63" x14ac:dyDescent="0.25">
      <c r="B121" s="89" t="s">
        <v>267</v>
      </c>
      <c r="C121" s="349">
        <v>538</v>
      </c>
      <c r="D121" s="364" t="s">
        <v>391</v>
      </c>
      <c r="E121" s="340" t="s">
        <v>252</v>
      </c>
      <c r="F121" s="340" t="s">
        <v>262</v>
      </c>
      <c r="G121" s="340" t="s">
        <v>248</v>
      </c>
      <c r="H121" s="388">
        <f>прил.9!G98</f>
        <v>82</v>
      </c>
      <c r="I121" s="387">
        <f>I122</f>
        <v>87</v>
      </c>
    </row>
    <row r="122" spans="2:9" ht="31.5" x14ac:dyDescent="0.25">
      <c r="B122" s="357" t="s">
        <v>263</v>
      </c>
      <c r="C122" s="349">
        <v>538</v>
      </c>
      <c r="D122" s="364" t="s">
        <v>229</v>
      </c>
      <c r="E122" s="340" t="s">
        <v>252</v>
      </c>
      <c r="F122" s="340" t="s">
        <v>262</v>
      </c>
      <c r="G122" s="340" t="s">
        <v>194</v>
      </c>
      <c r="H122" s="388">
        <f>H123</f>
        <v>82</v>
      </c>
      <c r="I122" s="387">
        <f>I123</f>
        <v>87</v>
      </c>
    </row>
    <row r="123" spans="2:9" ht="16.5" x14ac:dyDescent="0.25">
      <c r="B123" s="357" t="s">
        <v>264</v>
      </c>
      <c r="C123" s="349">
        <v>538</v>
      </c>
      <c r="D123" s="364" t="s">
        <v>221</v>
      </c>
      <c r="E123" s="340" t="s">
        <v>252</v>
      </c>
      <c r="F123" s="340" t="s">
        <v>262</v>
      </c>
      <c r="G123" s="340" t="s">
        <v>194</v>
      </c>
      <c r="H123" s="388">
        <f>H124</f>
        <v>82</v>
      </c>
      <c r="I123" s="387">
        <f>I124</f>
        <v>87</v>
      </c>
    </row>
    <row r="124" spans="2:9" ht="78.75" x14ac:dyDescent="0.25">
      <c r="B124" s="373" t="s">
        <v>265</v>
      </c>
      <c r="C124" s="349">
        <v>538</v>
      </c>
      <c r="D124" s="364" t="s">
        <v>266</v>
      </c>
      <c r="E124" s="340" t="s">
        <v>252</v>
      </c>
      <c r="F124" s="340" t="s">
        <v>262</v>
      </c>
      <c r="G124" s="340" t="s">
        <v>194</v>
      </c>
      <c r="H124" s="388">
        <f>H125</f>
        <v>82</v>
      </c>
      <c r="I124" s="387">
        <f>I125</f>
        <v>87</v>
      </c>
    </row>
    <row r="125" spans="2:9" ht="63" x14ac:dyDescent="0.25">
      <c r="B125" s="357" t="s">
        <v>267</v>
      </c>
      <c r="C125" s="349">
        <v>538</v>
      </c>
      <c r="D125" s="364" t="s">
        <v>266</v>
      </c>
      <c r="E125" s="340" t="s">
        <v>252</v>
      </c>
      <c r="F125" s="340" t="s">
        <v>262</v>
      </c>
      <c r="G125" s="340" t="s">
        <v>248</v>
      </c>
      <c r="H125" s="388">
        <f>прил.7!F62</f>
        <v>82</v>
      </c>
      <c r="I125" s="388">
        <f>прил.7!G62</f>
        <v>87</v>
      </c>
    </row>
    <row r="126" spans="2:9" ht="16.5" hidden="1" x14ac:dyDescent="0.25">
      <c r="B126" s="367" t="s">
        <v>279</v>
      </c>
      <c r="C126" s="349">
        <v>538</v>
      </c>
      <c r="D126" s="361" t="s">
        <v>193</v>
      </c>
      <c r="E126" s="333" t="s">
        <v>208</v>
      </c>
      <c r="F126" s="333" t="s">
        <v>192</v>
      </c>
      <c r="G126" s="333" t="s">
        <v>194</v>
      </c>
      <c r="H126" s="379">
        <f>H127+H137</f>
        <v>0</v>
      </c>
      <c r="I126" s="379">
        <f>I127+I137</f>
        <v>0</v>
      </c>
    </row>
    <row r="127" spans="2:9" ht="31.5" hidden="1" x14ac:dyDescent="0.25">
      <c r="B127" s="360" t="s">
        <v>280</v>
      </c>
      <c r="C127" s="349">
        <v>538</v>
      </c>
      <c r="D127" s="340" t="s">
        <v>193</v>
      </c>
      <c r="E127" s="340" t="s">
        <v>208</v>
      </c>
      <c r="F127" s="340" t="s">
        <v>262</v>
      </c>
      <c r="G127" s="340" t="s">
        <v>194</v>
      </c>
      <c r="H127" s="388">
        <f>H128</f>
        <v>0</v>
      </c>
      <c r="I127" s="388">
        <f>I128</f>
        <v>0</v>
      </c>
    </row>
    <row r="128" spans="2:9" ht="126" hidden="1" x14ac:dyDescent="0.25">
      <c r="B128" s="360" t="s">
        <v>419</v>
      </c>
      <c r="C128" s="349">
        <v>538</v>
      </c>
      <c r="D128" s="340" t="s">
        <v>282</v>
      </c>
      <c r="E128" s="340" t="s">
        <v>208</v>
      </c>
      <c r="F128" s="340" t="s">
        <v>262</v>
      </c>
      <c r="G128" s="340" t="s">
        <v>194</v>
      </c>
      <c r="H128" s="388">
        <f>H129</f>
        <v>0</v>
      </c>
      <c r="I128" s="388">
        <f>I129</f>
        <v>0</v>
      </c>
    </row>
    <row r="129" spans="2:9" ht="63" hidden="1" x14ac:dyDescent="0.25">
      <c r="B129" s="324" t="s">
        <v>283</v>
      </c>
      <c r="C129" s="349">
        <v>538</v>
      </c>
      <c r="D129" s="246" t="s">
        <v>284</v>
      </c>
      <c r="E129" s="331" t="s">
        <v>208</v>
      </c>
      <c r="F129" s="331" t="s">
        <v>262</v>
      </c>
      <c r="G129" s="331" t="s">
        <v>194</v>
      </c>
      <c r="H129" s="381">
        <f>H131+H133+H135</f>
        <v>0</v>
      </c>
      <c r="I129" s="381">
        <f>I131+I133+I135</f>
        <v>0</v>
      </c>
    </row>
    <row r="130" spans="2:9" ht="47.25" hidden="1" x14ac:dyDescent="0.25">
      <c r="B130" s="324" t="s">
        <v>285</v>
      </c>
      <c r="C130" s="349">
        <v>538</v>
      </c>
      <c r="D130" s="246" t="s">
        <v>286</v>
      </c>
      <c r="E130" s="331" t="s">
        <v>208</v>
      </c>
      <c r="F130" s="331" t="s">
        <v>262</v>
      </c>
      <c r="G130" s="331" t="s">
        <v>194</v>
      </c>
      <c r="H130" s="381">
        <f>H131+H133+H135</f>
        <v>0</v>
      </c>
      <c r="I130" s="381">
        <f>I131+I133+I135</f>
        <v>0</v>
      </c>
    </row>
    <row r="131" spans="2:9" ht="47.25" hidden="1" x14ac:dyDescent="0.25">
      <c r="B131" s="324" t="s">
        <v>287</v>
      </c>
      <c r="C131" s="349">
        <v>538</v>
      </c>
      <c r="D131" s="246" t="s">
        <v>288</v>
      </c>
      <c r="E131" s="331" t="s">
        <v>208</v>
      </c>
      <c r="F131" s="331" t="s">
        <v>262</v>
      </c>
      <c r="G131" s="331" t="s">
        <v>194</v>
      </c>
      <c r="H131" s="381">
        <f>H132</f>
        <v>0</v>
      </c>
      <c r="I131" s="381">
        <f>I132</f>
        <v>0</v>
      </c>
    </row>
    <row r="132" spans="2:9" ht="63" hidden="1" x14ac:dyDescent="0.25">
      <c r="B132" s="324" t="s">
        <v>267</v>
      </c>
      <c r="C132" s="349">
        <v>538</v>
      </c>
      <c r="D132" s="246" t="s">
        <v>288</v>
      </c>
      <c r="E132" s="331" t="s">
        <v>208</v>
      </c>
      <c r="F132" s="331" t="s">
        <v>262</v>
      </c>
      <c r="G132" s="246">
        <v>244</v>
      </c>
      <c r="H132" s="381"/>
      <c r="I132" s="381"/>
    </row>
    <row r="133" spans="2:9" ht="47.25" hidden="1" x14ac:dyDescent="0.25">
      <c r="B133" s="324" t="s">
        <v>289</v>
      </c>
      <c r="C133" s="349">
        <v>538</v>
      </c>
      <c r="D133" s="246" t="s">
        <v>290</v>
      </c>
      <c r="E133" s="331" t="s">
        <v>208</v>
      </c>
      <c r="F133" s="331" t="s">
        <v>262</v>
      </c>
      <c r="G133" s="331" t="s">
        <v>194</v>
      </c>
      <c r="H133" s="381">
        <f>H134</f>
        <v>0</v>
      </c>
      <c r="I133" s="381">
        <f>I134</f>
        <v>0</v>
      </c>
    </row>
    <row r="134" spans="2:9" ht="63" hidden="1" x14ac:dyDescent="0.25">
      <c r="B134" s="324" t="s">
        <v>267</v>
      </c>
      <c r="C134" s="349">
        <v>538</v>
      </c>
      <c r="D134" s="246" t="s">
        <v>290</v>
      </c>
      <c r="E134" s="331" t="s">
        <v>208</v>
      </c>
      <c r="F134" s="331" t="s">
        <v>262</v>
      </c>
      <c r="G134" s="246">
        <v>244</v>
      </c>
      <c r="H134" s="381"/>
      <c r="I134" s="381"/>
    </row>
    <row r="135" spans="2:9" ht="47.25" hidden="1" x14ac:dyDescent="0.25">
      <c r="B135" s="324" t="s">
        <v>291</v>
      </c>
      <c r="C135" s="349">
        <v>538</v>
      </c>
      <c r="D135" s="246" t="s">
        <v>292</v>
      </c>
      <c r="E135" s="331" t="s">
        <v>208</v>
      </c>
      <c r="F135" s="331" t="s">
        <v>262</v>
      </c>
      <c r="G135" s="331" t="s">
        <v>194</v>
      </c>
      <c r="H135" s="381">
        <f>H136</f>
        <v>0</v>
      </c>
      <c r="I135" s="381">
        <f>I136</f>
        <v>0</v>
      </c>
    </row>
    <row r="136" spans="2:9" ht="63" hidden="1" x14ac:dyDescent="0.25">
      <c r="B136" s="324" t="s">
        <v>267</v>
      </c>
      <c r="C136" s="349">
        <v>538</v>
      </c>
      <c r="D136" s="246" t="s">
        <v>293</v>
      </c>
      <c r="E136" s="331" t="s">
        <v>208</v>
      </c>
      <c r="F136" s="331" t="s">
        <v>262</v>
      </c>
      <c r="G136" s="246">
        <v>244</v>
      </c>
      <c r="H136" s="381"/>
      <c r="I136" s="381"/>
    </row>
    <row r="137" spans="2:9" ht="31.5" hidden="1" x14ac:dyDescent="0.25">
      <c r="B137" s="360" t="s">
        <v>393</v>
      </c>
      <c r="C137" s="349">
        <v>538</v>
      </c>
      <c r="D137" s="317" t="s">
        <v>193</v>
      </c>
      <c r="E137" s="330" t="s">
        <v>208</v>
      </c>
      <c r="F137" s="330">
        <v>12</v>
      </c>
      <c r="G137" s="330" t="s">
        <v>194</v>
      </c>
      <c r="H137" s="380"/>
      <c r="I137" s="380">
        <f>I138</f>
        <v>0</v>
      </c>
    </row>
    <row r="138" spans="2:9" ht="31.5" hidden="1" x14ac:dyDescent="0.25">
      <c r="B138" s="324" t="s">
        <v>263</v>
      </c>
      <c r="C138" s="349">
        <v>538</v>
      </c>
      <c r="D138" s="246" t="s">
        <v>229</v>
      </c>
      <c r="E138" s="331" t="s">
        <v>208</v>
      </c>
      <c r="F138" s="331">
        <v>12</v>
      </c>
      <c r="G138" s="331" t="s">
        <v>194</v>
      </c>
      <c r="H138" s="381"/>
      <c r="I138" s="381">
        <f>I139</f>
        <v>0</v>
      </c>
    </row>
    <row r="139" spans="2:9" ht="16.5" hidden="1" x14ac:dyDescent="0.25">
      <c r="B139" s="89" t="s">
        <v>296</v>
      </c>
      <c r="C139" s="349">
        <v>538</v>
      </c>
      <c r="D139" s="246" t="s">
        <v>221</v>
      </c>
      <c r="E139" s="331" t="s">
        <v>208</v>
      </c>
      <c r="F139" s="331">
        <v>12</v>
      </c>
      <c r="G139" s="331" t="s">
        <v>194</v>
      </c>
      <c r="H139" s="381"/>
      <c r="I139" s="381">
        <f>I140</f>
        <v>0</v>
      </c>
    </row>
    <row r="140" spans="2:9" ht="16.5" hidden="1" x14ac:dyDescent="0.25">
      <c r="B140" s="324" t="s">
        <v>297</v>
      </c>
      <c r="C140" s="349">
        <v>538</v>
      </c>
      <c r="D140" s="339" t="s">
        <v>298</v>
      </c>
      <c r="E140" s="331" t="s">
        <v>208</v>
      </c>
      <c r="F140" s="331">
        <v>12</v>
      </c>
      <c r="G140" s="331" t="s">
        <v>194</v>
      </c>
      <c r="H140" s="381"/>
      <c r="I140" s="381">
        <f>I141</f>
        <v>0</v>
      </c>
    </row>
    <row r="141" spans="2:9" ht="63" hidden="1" x14ac:dyDescent="0.25">
      <c r="B141" s="324" t="s">
        <v>267</v>
      </c>
      <c r="C141" s="349">
        <v>538</v>
      </c>
      <c r="D141" s="246" t="s">
        <v>299</v>
      </c>
      <c r="E141" s="331" t="s">
        <v>208</v>
      </c>
      <c r="F141" s="331">
        <v>12</v>
      </c>
      <c r="G141" s="246">
        <v>244</v>
      </c>
      <c r="H141" s="381"/>
      <c r="I141" s="381"/>
    </row>
    <row r="142" spans="2:9" ht="47.25" hidden="1" x14ac:dyDescent="0.25">
      <c r="B142" s="89" t="s">
        <v>216</v>
      </c>
      <c r="C142" s="162">
        <v>538</v>
      </c>
      <c r="D142" s="26" t="s">
        <v>258</v>
      </c>
      <c r="E142" s="162" t="s">
        <v>196</v>
      </c>
      <c r="F142" s="26">
        <v>3</v>
      </c>
      <c r="G142" s="26">
        <v>244</v>
      </c>
      <c r="H142" s="395">
        <v>17.600000000000001</v>
      </c>
      <c r="I142" s="395">
        <v>23.4</v>
      </c>
    </row>
    <row r="143" spans="2:9" ht="16.5" hidden="1" x14ac:dyDescent="0.25">
      <c r="B143" s="367" t="s">
        <v>279</v>
      </c>
      <c r="C143" s="348">
        <v>538</v>
      </c>
      <c r="D143" s="361" t="s">
        <v>193</v>
      </c>
      <c r="E143" s="333" t="s">
        <v>208</v>
      </c>
      <c r="F143" s="333" t="s">
        <v>192</v>
      </c>
      <c r="G143" s="333" t="s">
        <v>194</v>
      </c>
      <c r="H143" s="380">
        <f>H144+H156</f>
        <v>0</v>
      </c>
      <c r="I143" s="380">
        <f>I144+I156</f>
        <v>0</v>
      </c>
    </row>
    <row r="144" spans="2:9" ht="31.5" hidden="1" x14ac:dyDescent="0.25">
      <c r="B144" s="391" t="s">
        <v>280</v>
      </c>
      <c r="C144" s="348">
        <v>538</v>
      </c>
      <c r="D144" s="333" t="s">
        <v>193</v>
      </c>
      <c r="E144" s="333" t="s">
        <v>208</v>
      </c>
      <c r="F144" s="333" t="s">
        <v>262</v>
      </c>
      <c r="G144" s="333" t="s">
        <v>194</v>
      </c>
      <c r="H144" s="380">
        <f>H145</f>
        <v>0</v>
      </c>
      <c r="I144" s="380">
        <f>I145</f>
        <v>0</v>
      </c>
    </row>
    <row r="145" spans="2:9" ht="126" hidden="1" x14ac:dyDescent="0.25">
      <c r="B145" s="360" t="s">
        <v>420</v>
      </c>
      <c r="C145" s="349">
        <v>538</v>
      </c>
      <c r="D145" s="340" t="s">
        <v>282</v>
      </c>
      <c r="E145" s="340" t="s">
        <v>208</v>
      </c>
      <c r="F145" s="340" t="s">
        <v>262</v>
      </c>
      <c r="G145" s="340" t="s">
        <v>194</v>
      </c>
      <c r="H145" s="381">
        <f>H146+H150+H152+H154</f>
        <v>0</v>
      </c>
      <c r="I145" s="381">
        <f>I146+I150+I152+I154</f>
        <v>0</v>
      </c>
    </row>
    <row r="146" spans="2:9" ht="63" hidden="1" x14ac:dyDescent="0.25">
      <c r="B146" s="324" t="s">
        <v>283</v>
      </c>
      <c r="C146" s="349">
        <v>538</v>
      </c>
      <c r="D146" s="246" t="s">
        <v>284</v>
      </c>
      <c r="E146" s="331" t="s">
        <v>208</v>
      </c>
      <c r="F146" s="331" t="s">
        <v>262</v>
      </c>
      <c r="G146" s="331" t="s">
        <v>194</v>
      </c>
      <c r="H146" s="381">
        <f t="shared" ref="H146:I148" si="6">H147</f>
        <v>0</v>
      </c>
      <c r="I146" s="381">
        <f t="shared" si="6"/>
        <v>0</v>
      </c>
    </row>
    <row r="147" spans="2:9" ht="47.25" hidden="1" x14ac:dyDescent="0.25">
      <c r="B147" s="324" t="s">
        <v>285</v>
      </c>
      <c r="C147" s="349">
        <v>538</v>
      </c>
      <c r="D147" s="246" t="s">
        <v>286</v>
      </c>
      <c r="E147" s="331" t="s">
        <v>208</v>
      </c>
      <c r="F147" s="331" t="s">
        <v>262</v>
      </c>
      <c r="G147" s="331" t="s">
        <v>194</v>
      </c>
      <c r="H147" s="381">
        <f t="shared" si="6"/>
        <v>0</v>
      </c>
      <c r="I147" s="381">
        <f t="shared" si="6"/>
        <v>0</v>
      </c>
    </row>
    <row r="148" spans="2:9" ht="47.25" hidden="1" x14ac:dyDescent="0.25">
      <c r="B148" s="324" t="s">
        <v>287</v>
      </c>
      <c r="C148" s="349">
        <v>538</v>
      </c>
      <c r="D148" s="246" t="s">
        <v>288</v>
      </c>
      <c r="E148" s="331" t="s">
        <v>208</v>
      </c>
      <c r="F148" s="331" t="s">
        <v>262</v>
      </c>
      <c r="G148" s="331" t="s">
        <v>194</v>
      </c>
      <c r="H148" s="381">
        <f t="shared" si="6"/>
        <v>0</v>
      </c>
      <c r="I148" s="381">
        <f t="shared" si="6"/>
        <v>0</v>
      </c>
    </row>
    <row r="149" spans="2:9" ht="63" hidden="1" x14ac:dyDescent="0.25">
      <c r="B149" s="324" t="s">
        <v>267</v>
      </c>
      <c r="C149" s="349">
        <v>538</v>
      </c>
      <c r="D149" s="246" t="s">
        <v>288</v>
      </c>
      <c r="E149" s="331" t="s">
        <v>208</v>
      </c>
      <c r="F149" s="331" t="s">
        <v>262</v>
      </c>
      <c r="G149" s="246">
        <v>244</v>
      </c>
      <c r="H149" s="381">
        <v>0</v>
      </c>
      <c r="I149" s="381">
        <v>0</v>
      </c>
    </row>
    <row r="150" spans="2:9" ht="47.25" hidden="1" x14ac:dyDescent="0.25">
      <c r="B150" s="324" t="s">
        <v>289</v>
      </c>
      <c r="C150" s="349">
        <v>538</v>
      </c>
      <c r="D150" s="246" t="s">
        <v>290</v>
      </c>
      <c r="E150" s="331" t="s">
        <v>208</v>
      </c>
      <c r="F150" s="331" t="s">
        <v>262</v>
      </c>
      <c r="G150" s="331" t="s">
        <v>194</v>
      </c>
      <c r="H150" s="381">
        <v>0</v>
      </c>
      <c r="I150" s="381">
        <v>0</v>
      </c>
    </row>
    <row r="151" spans="2:9" ht="63" hidden="1" x14ac:dyDescent="0.25">
      <c r="B151" s="324" t="s">
        <v>267</v>
      </c>
      <c r="C151" s="349">
        <v>538</v>
      </c>
      <c r="D151" s="246" t="s">
        <v>290</v>
      </c>
      <c r="E151" s="331" t="s">
        <v>208</v>
      </c>
      <c r="F151" s="331" t="s">
        <v>262</v>
      </c>
      <c r="G151" s="246">
        <v>244</v>
      </c>
      <c r="H151" s="381">
        <v>0</v>
      </c>
      <c r="I151" s="381">
        <v>0</v>
      </c>
    </row>
    <row r="152" spans="2:9" ht="47.25" hidden="1" x14ac:dyDescent="0.25">
      <c r="B152" s="324" t="s">
        <v>291</v>
      </c>
      <c r="C152" s="349">
        <v>538</v>
      </c>
      <c r="D152" s="246" t="s">
        <v>292</v>
      </c>
      <c r="E152" s="331" t="s">
        <v>208</v>
      </c>
      <c r="F152" s="331" t="s">
        <v>262</v>
      </c>
      <c r="G152" s="331" t="s">
        <v>194</v>
      </c>
      <c r="H152" s="381">
        <f>H153</f>
        <v>0</v>
      </c>
      <c r="I152" s="381">
        <f>I153</f>
        <v>0</v>
      </c>
    </row>
    <row r="153" spans="2:9" ht="63" hidden="1" x14ac:dyDescent="0.25">
      <c r="B153" s="324" t="s">
        <v>267</v>
      </c>
      <c r="C153" s="349">
        <v>538</v>
      </c>
      <c r="D153" s="246" t="s">
        <v>293</v>
      </c>
      <c r="E153" s="331" t="s">
        <v>208</v>
      </c>
      <c r="F153" s="331" t="s">
        <v>262</v>
      </c>
      <c r="G153" s="246">
        <v>244</v>
      </c>
      <c r="H153" s="381">
        <v>0</v>
      </c>
      <c r="I153" s="381">
        <v>0</v>
      </c>
    </row>
    <row r="154" spans="2:9" ht="31.5" hidden="1" x14ac:dyDescent="0.25">
      <c r="B154" s="89" t="s">
        <v>294</v>
      </c>
      <c r="C154" s="349">
        <v>538</v>
      </c>
      <c r="D154" s="339" t="s">
        <v>295</v>
      </c>
      <c r="E154" s="331" t="s">
        <v>208</v>
      </c>
      <c r="F154" s="331" t="s">
        <v>262</v>
      </c>
      <c r="G154" s="331" t="s">
        <v>194</v>
      </c>
      <c r="H154" s="381">
        <f>H155</f>
        <v>0</v>
      </c>
      <c r="I154" s="381">
        <f>I155</f>
        <v>0</v>
      </c>
    </row>
    <row r="155" spans="2:9" ht="63" hidden="1" x14ac:dyDescent="0.25">
      <c r="B155" s="324" t="s">
        <v>267</v>
      </c>
      <c r="C155" s="349">
        <v>538</v>
      </c>
      <c r="D155" s="246" t="s">
        <v>295</v>
      </c>
      <c r="E155" s="331" t="s">
        <v>208</v>
      </c>
      <c r="F155" s="331" t="s">
        <v>262</v>
      </c>
      <c r="G155" s="331" t="s">
        <v>248</v>
      </c>
      <c r="H155" s="381">
        <v>0</v>
      </c>
      <c r="I155" s="381">
        <v>0</v>
      </c>
    </row>
    <row r="156" spans="2:9" ht="16.5" hidden="1" x14ac:dyDescent="0.25">
      <c r="B156" s="320" t="s">
        <v>296</v>
      </c>
      <c r="C156" s="348">
        <v>538</v>
      </c>
      <c r="D156" s="243" t="s">
        <v>221</v>
      </c>
      <c r="E156" s="330" t="s">
        <v>208</v>
      </c>
      <c r="F156" s="330">
        <v>12</v>
      </c>
      <c r="G156" s="330" t="s">
        <v>194</v>
      </c>
      <c r="H156" s="380">
        <f>H157</f>
        <v>0</v>
      </c>
      <c r="I156" s="380">
        <f>I157</f>
        <v>0</v>
      </c>
    </row>
    <row r="157" spans="2:9" ht="16.5" hidden="1" x14ac:dyDescent="0.25">
      <c r="B157" s="324" t="s">
        <v>297</v>
      </c>
      <c r="C157" s="349">
        <v>538</v>
      </c>
      <c r="D157" s="246" t="s">
        <v>298</v>
      </c>
      <c r="E157" s="331" t="s">
        <v>208</v>
      </c>
      <c r="F157" s="331">
        <v>12</v>
      </c>
      <c r="G157" s="331" t="s">
        <v>194</v>
      </c>
      <c r="H157" s="381">
        <f>H158</f>
        <v>0</v>
      </c>
      <c r="I157" s="381">
        <f>I158</f>
        <v>0</v>
      </c>
    </row>
    <row r="158" spans="2:9" ht="63" hidden="1" x14ac:dyDescent="0.25">
      <c r="B158" s="324" t="s">
        <v>267</v>
      </c>
      <c r="C158" s="349">
        <v>538</v>
      </c>
      <c r="D158" s="246" t="s">
        <v>299</v>
      </c>
      <c r="E158" s="331" t="s">
        <v>208</v>
      </c>
      <c r="F158" s="331">
        <v>12</v>
      </c>
      <c r="G158" s="331">
        <v>244</v>
      </c>
      <c r="H158" s="381">
        <v>0</v>
      </c>
      <c r="I158" s="381">
        <v>0</v>
      </c>
    </row>
    <row r="159" spans="2:9" ht="31.5" hidden="1" x14ac:dyDescent="0.25">
      <c r="B159" s="320" t="s">
        <v>300</v>
      </c>
      <c r="C159" s="348">
        <v>538</v>
      </c>
      <c r="D159" s="243" t="s">
        <v>193</v>
      </c>
      <c r="E159" s="330" t="s">
        <v>301</v>
      </c>
      <c r="F159" s="330" t="s">
        <v>192</v>
      </c>
      <c r="G159" s="330" t="s">
        <v>194</v>
      </c>
      <c r="H159" s="380">
        <f>H167+H173</f>
        <v>1172.9000000000001</v>
      </c>
      <c r="I159" s="380">
        <f>I167+I173</f>
        <v>1187.9000000000001</v>
      </c>
    </row>
    <row r="160" spans="2:9" ht="16.5" hidden="1" x14ac:dyDescent="0.25">
      <c r="B160" s="320" t="s">
        <v>302</v>
      </c>
      <c r="C160" s="348">
        <v>538</v>
      </c>
      <c r="D160" s="243" t="s">
        <v>193</v>
      </c>
      <c r="E160" s="330" t="s">
        <v>301</v>
      </c>
      <c r="F160" s="330" t="s">
        <v>196</v>
      </c>
      <c r="G160" s="330" t="s">
        <v>194</v>
      </c>
      <c r="H160" s="380"/>
      <c r="I160" s="396">
        <f>I161</f>
        <v>0</v>
      </c>
    </row>
    <row r="161" spans="2:9" ht="110.25" hidden="1" x14ac:dyDescent="0.25">
      <c r="B161" s="360" t="s">
        <v>421</v>
      </c>
      <c r="C161" s="348">
        <v>538</v>
      </c>
      <c r="D161" s="340" t="s">
        <v>304</v>
      </c>
      <c r="E161" s="340" t="s">
        <v>301</v>
      </c>
      <c r="F161" s="340" t="s">
        <v>196</v>
      </c>
      <c r="G161" s="340" t="s">
        <v>194</v>
      </c>
      <c r="H161" s="388"/>
      <c r="I161" s="388">
        <f>I162</f>
        <v>0</v>
      </c>
    </row>
    <row r="162" spans="2:9" ht="94.5" hidden="1" x14ac:dyDescent="0.25">
      <c r="B162" s="324" t="s">
        <v>422</v>
      </c>
      <c r="C162" s="348">
        <v>538</v>
      </c>
      <c r="D162" s="246" t="s">
        <v>306</v>
      </c>
      <c r="E162" s="331" t="s">
        <v>301</v>
      </c>
      <c r="F162" s="331" t="s">
        <v>196</v>
      </c>
      <c r="G162" s="331" t="s">
        <v>194</v>
      </c>
      <c r="H162" s="381"/>
      <c r="I162" s="381">
        <f>I163</f>
        <v>0</v>
      </c>
    </row>
    <row r="163" spans="2:9" ht="110.25" hidden="1" x14ac:dyDescent="0.25">
      <c r="B163" s="324" t="s">
        <v>307</v>
      </c>
      <c r="C163" s="348">
        <v>538</v>
      </c>
      <c r="D163" s="246" t="s">
        <v>308</v>
      </c>
      <c r="E163" s="331" t="s">
        <v>301</v>
      </c>
      <c r="F163" s="331" t="s">
        <v>196</v>
      </c>
      <c r="G163" s="331" t="s">
        <v>194</v>
      </c>
      <c r="H163" s="381"/>
      <c r="I163" s="381">
        <f>I164</f>
        <v>0</v>
      </c>
    </row>
    <row r="164" spans="2:9" ht="78.75" hidden="1" x14ac:dyDescent="0.25">
      <c r="B164" s="324" t="s">
        <v>309</v>
      </c>
      <c r="C164" s="348">
        <v>538</v>
      </c>
      <c r="D164" s="246" t="s">
        <v>310</v>
      </c>
      <c r="E164" s="331" t="s">
        <v>301</v>
      </c>
      <c r="F164" s="331" t="s">
        <v>196</v>
      </c>
      <c r="G164" s="331" t="s">
        <v>194</v>
      </c>
      <c r="H164" s="381"/>
      <c r="I164" s="381">
        <f>I165+I166</f>
        <v>0</v>
      </c>
    </row>
    <row r="165" spans="2:9" ht="63" hidden="1" x14ac:dyDescent="0.25">
      <c r="B165" s="324" t="s">
        <v>267</v>
      </c>
      <c r="C165" s="348">
        <v>538</v>
      </c>
      <c r="D165" s="246" t="s">
        <v>310</v>
      </c>
      <c r="E165" s="331" t="s">
        <v>301</v>
      </c>
      <c r="F165" s="331" t="s">
        <v>196</v>
      </c>
      <c r="G165" s="246">
        <v>244</v>
      </c>
      <c r="H165" s="381"/>
      <c r="I165" s="381"/>
    </row>
    <row r="166" spans="2:9" ht="78.75" hidden="1" x14ac:dyDescent="0.25">
      <c r="B166" s="324" t="s">
        <v>311</v>
      </c>
      <c r="C166" s="348">
        <v>538</v>
      </c>
      <c r="D166" s="246" t="s">
        <v>310</v>
      </c>
      <c r="E166" s="331" t="s">
        <v>301</v>
      </c>
      <c r="F166" s="331" t="s">
        <v>196</v>
      </c>
      <c r="G166" s="246">
        <v>810</v>
      </c>
      <c r="H166" s="381"/>
      <c r="I166" s="381"/>
    </row>
    <row r="167" spans="2:9" ht="16.5" hidden="1" x14ac:dyDescent="0.25">
      <c r="B167" s="320" t="s">
        <v>302</v>
      </c>
      <c r="C167" s="348">
        <v>538</v>
      </c>
      <c r="D167" s="243" t="s">
        <v>193</v>
      </c>
      <c r="E167" s="330" t="s">
        <v>301</v>
      </c>
      <c r="F167" s="330" t="s">
        <v>196</v>
      </c>
      <c r="G167" s="243" t="s">
        <v>194</v>
      </c>
      <c r="H167" s="380">
        <f t="shared" ref="H167:I171" si="7">H168</f>
        <v>750.9</v>
      </c>
      <c r="I167" s="380">
        <f t="shared" si="7"/>
        <v>750.9</v>
      </c>
    </row>
    <row r="168" spans="2:9" ht="94.5" hidden="1" x14ac:dyDescent="0.25">
      <c r="B168" s="320" t="s">
        <v>303</v>
      </c>
      <c r="C168" s="348">
        <v>538</v>
      </c>
      <c r="D168" s="243" t="s">
        <v>304</v>
      </c>
      <c r="E168" s="330" t="s">
        <v>301</v>
      </c>
      <c r="F168" s="330" t="s">
        <v>196</v>
      </c>
      <c r="G168" s="243" t="s">
        <v>194</v>
      </c>
      <c r="H168" s="380">
        <f t="shared" si="7"/>
        <v>750.9</v>
      </c>
      <c r="I168" s="380">
        <f t="shared" si="7"/>
        <v>750.9</v>
      </c>
    </row>
    <row r="169" spans="2:9" ht="94.5" hidden="1" x14ac:dyDescent="0.25">
      <c r="B169" s="324" t="s">
        <v>397</v>
      </c>
      <c r="C169" s="349">
        <v>538</v>
      </c>
      <c r="D169" s="246" t="s">
        <v>306</v>
      </c>
      <c r="E169" s="331" t="s">
        <v>301</v>
      </c>
      <c r="F169" s="331" t="s">
        <v>196</v>
      </c>
      <c r="G169" s="246" t="s">
        <v>194</v>
      </c>
      <c r="H169" s="381">
        <f t="shared" si="7"/>
        <v>750.9</v>
      </c>
      <c r="I169" s="381">
        <f t="shared" si="7"/>
        <v>750.9</v>
      </c>
    </row>
    <row r="170" spans="2:9" ht="110.25" hidden="1" x14ac:dyDescent="0.25">
      <c r="B170" s="324" t="s">
        <v>307</v>
      </c>
      <c r="C170" s="349">
        <v>538</v>
      </c>
      <c r="D170" s="246" t="s">
        <v>308</v>
      </c>
      <c r="E170" s="331" t="s">
        <v>301</v>
      </c>
      <c r="F170" s="331" t="s">
        <v>196</v>
      </c>
      <c r="G170" s="246" t="s">
        <v>194</v>
      </c>
      <c r="H170" s="381">
        <f t="shared" si="7"/>
        <v>750.9</v>
      </c>
      <c r="I170" s="381">
        <f t="shared" si="7"/>
        <v>750.9</v>
      </c>
    </row>
    <row r="171" spans="2:9" ht="78.75" hidden="1" x14ac:dyDescent="0.25">
      <c r="B171" s="324" t="s">
        <v>309</v>
      </c>
      <c r="C171" s="349">
        <v>538</v>
      </c>
      <c r="D171" s="246" t="s">
        <v>310</v>
      </c>
      <c r="E171" s="331" t="s">
        <v>301</v>
      </c>
      <c r="F171" s="331" t="s">
        <v>196</v>
      </c>
      <c r="G171" s="246" t="s">
        <v>194</v>
      </c>
      <c r="H171" s="381">
        <f t="shared" si="7"/>
        <v>750.9</v>
      </c>
      <c r="I171" s="381">
        <f t="shared" si="7"/>
        <v>750.9</v>
      </c>
    </row>
    <row r="172" spans="2:9" ht="63" hidden="1" x14ac:dyDescent="0.25">
      <c r="B172" s="324" t="s">
        <v>267</v>
      </c>
      <c r="C172" s="349">
        <v>538</v>
      </c>
      <c r="D172" s="246" t="s">
        <v>310</v>
      </c>
      <c r="E172" s="331" t="s">
        <v>301</v>
      </c>
      <c r="F172" s="331" t="s">
        <v>196</v>
      </c>
      <c r="G172" s="246">
        <v>244</v>
      </c>
      <c r="H172" s="381">
        <v>750.9</v>
      </c>
      <c r="I172" s="381">
        <v>750.9</v>
      </c>
    </row>
    <row r="173" spans="2:9" ht="16.5" hidden="1" x14ac:dyDescent="0.25">
      <c r="B173" s="320" t="s">
        <v>312</v>
      </c>
      <c r="C173" s="348">
        <v>538</v>
      </c>
      <c r="D173" s="243" t="s">
        <v>193</v>
      </c>
      <c r="E173" s="330" t="s">
        <v>301</v>
      </c>
      <c r="F173" s="330" t="s">
        <v>252</v>
      </c>
      <c r="G173" s="330" t="s">
        <v>194</v>
      </c>
      <c r="H173" s="380">
        <f>H174</f>
        <v>422</v>
      </c>
      <c r="I173" s="380">
        <f>I174</f>
        <v>437</v>
      </c>
    </row>
    <row r="174" spans="2:9" ht="78.75" hidden="1" x14ac:dyDescent="0.25">
      <c r="B174" s="397" t="s">
        <v>313</v>
      </c>
      <c r="C174" s="348">
        <v>538</v>
      </c>
      <c r="D174" s="333" t="s">
        <v>304</v>
      </c>
      <c r="E174" s="333" t="s">
        <v>301</v>
      </c>
      <c r="F174" s="333" t="s">
        <v>252</v>
      </c>
      <c r="G174" s="333" t="s">
        <v>194</v>
      </c>
      <c r="H174" s="379">
        <f>H175+H179+H183</f>
        <v>422</v>
      </c>
      <c r="I174" s="379">
        <f>I175+I179+I183</f>
        <v>437</v>
      </c>
    </row>
    <row r="175" spans="2:9" ht="78.75" hidden="1" x14ac:dyDescent="0.25">
      <c r="B175" s="324" t="s">
        <v>424</v>
      </c>
      <c r="C175" s="349">
        <v>538</v>
      </c>
      <c r="D175" s="246" t="s">
        <v>315</v>
      </c>
      <c r="E175" s="331" t="s">
        <v>301</v>
      </c>
      <c r="F175" s="331" t="s">
        <v>252</v>
      </c>
      <c r="G175" s="331" t="s">
        <v>194</v>
      </c>
      <c r="H175" s="381">
        <f>H176</f>
        <v>422</v>
      </c>
      <c r="I175" s="381">
        <f>I176</f>
        <v>437</v>
      </c>
    </row>
    <row r="176" spans="2:9" ht="47.25" hidden="1" x14ac:dyDescent="0.25">
      <c r="B176" s="324" t="s">
        <v>316</v>
      </c>
      <c r="C176" s="349">
        <v>538</v>
      </c>
      <c r="D176" s="246" t="s">
        <v>317</v>
      </c>
      <c r="E176" s="331" t="s">
        <v>301</v>
      </c>
      <c r="F176" s="331" t="s">
        <v>252</v>
      </c>
      <c r="G176" s="331" t="s">
        <v>194</v>
      </c>
      <c r="H176" s="381">
        <f>H178+H193+H195+H197</f>
        <v>422</v>
      </c>
      <c r="I176" s="381">
        <f>I178+I193+I195+I197</f>
        <v>437</v>
      </c>
    </row>
    <row r="177" spans="2:9" ht="31.5" hidden="1" x14ac:dyDescent="0.25">
      <c r="B177" s="324" t="s">
        <v>318</v>
      </c>
      <c r="C177" s="349">
        <v>538</v>
      </c>
      <c r="D177" s="246" t="s">
        <v>319</v>
      </c>
      <c r="E177" s="331" t="s">
        <v>301</v>
      </c>
      <c r="F177" s="331" t="s">
        <v>252</v>
      </c>
      <c r="G177" s="331" t="s">
        <v>194</v>
      </c>
      <c r="H177" s="381">
        <f>H178</f>
        <v>350.8</v>
      </c>
      <c r="I177" s="381">
        <f>I178</f>
        <v>350.8</v>
      </c>
    </row>
    <row r="178" spans="2:9" ht="63" hidden="1" x14ac:dyDescent="0.25">
      <c r="B178" s="324" t="s">
        <v>267</v>
      </c>
      <c r="C178" s="349">
        <v>538</v>
      </c>
      <c r="D178" s="246" t="s">
        <v>319</v>
      </c>
      <c r="E178" s="331" t="s">
        <v>301</v>
      </c>
      <c r="F178" s="331" t="s">
        <v>252</v>
      </c>
      <c r="G178" s="246">
        <v>244</v>
      </c>
      <c r="H178" s="381">
        <v>350.8</v>
      </c>
      <c r="I178" s="381">
        <v>350.8</v>
      </c>
    </row>
    <row r="179" spans="2:9" ht="47.25" hidden="1" x14ac:dyDescent="0.25">
      <c r="B179" s="324" t="s">
        <v>320</v>
      </c>
      <c r="C179" s="349">
        <v>538</v>
      </c>
      <c r="D179" s="246" t="s">
        <v>321</v>
      </c>
      <c r="E179" s="331" t="s">
        <v>301</v>
      </c>
      <c r="F179" s="331" t="s">
        <v>252</v>
      </c>
      <c r="G179" s="331" t="s">
        <v>194</v>
      </c>
      <c r="H179" s="381"/>
      <c r="I179" s="381">
        <f>I180</f>
        <v>0</v>
      </c>
    </row>
    <row r="180" spans="2:9" ht="47.25" hidden="1" x14ac:dyDescent="0.25">
      <c r="B180" s="324" t="s">
        <v>322</v>
      </c>
      <c r="C180" s="349">
        <v>538</v>
      </c>
      <c r="D180" s="246" t="s">
        <v>323</v>
      </c>
      <c r="E180" s="331" t="s">
        <v>301</v>
      </c>
      <c r="F180" s="331" t="s">
        <v>252</v>
      </c>
      <c r="G180" s="331" t="s">
        <v>194</v>
      </c>
      <c r="H180" s="381"/>
      <c r="I180" s="381">
        <f>I181</f>
        <v>0</v>
      </c>
    </row>
    <row r="181" spans="2:9" ht="31.5" hidden="1" x14ac:dyDescent="0.25">
      <c r="B181" s="324" t="s">
        <v>324</v>
      </c>
      <c r="C181" s="349">
        <v>538</v>
      </c>
      <c r="D181" s="246" t="s">
        <v>325</v>
      </c>
      <c r="E181" s="331" t="s">
        <v>301</v>
      </c>
      <c r="F181" s="331" t="s">
        <v>252</v>
      </c>
      <c r="G181" s="331" t="s">
        <v>194</v>
      </c>
      <c r="H181" s="381"/>
      <c r="I181" s="381">
        <f>I182</f>
        <v>0</v>
      </c>
    </row>
    <row r="182" spans="2:9" ht="63" hidden="1" x14ac:dyDescent="0.25">
      <c r="B182" s="324" t="s">
        <v>267</v>
      </c>
      <c r="C182" s="349">
        <v>538</v>
      </c>
      <c r="D182" s="246" t="s">
        <v>325</v>
      </c>
      <c r="E182" s="331" t="s">
        <v>301</v>
      </c>
      <c r="F182" s="331" t="s">
        <v>252</v>
      </c>
      <c r="G182" s="246">
        <v>244</v>
      </c>
      <c r="H182" s="381"/>
      <c r="I182" s="381"/>
    </row>
    <row r="183" spans="2:9" ht="47.25" hidden="1" x14ac:dyDescent="0.25">
      <c r="B183" s="324" t="s">
        <v>414</v>
      </c>
      <c r="C183" s="349">
        <v>538</v>
      </c>
      <c r="D183" s="246" t="s">
        <v>327</v>
      </c>
      <c r="E183" s="331" t="s">
        <v>301</v>
      </c>
      <c r="F183" s="331" t="s">
        <v>252</v>
      </c>
      <c r="G183" s="331" t="s">
        <v>194</v>
      </c>
      <c r="H183" s="381">
        <f>H184</f>
        <v>0</v>
      </c>
      <c r="I183" s="381">
        <f>I184</f>
        <v>0</v>
      </c>
    </row>
    <row r="184" spans="2:9" ht="78.75" hidden="1" x14ac:dyDescent="0.25">
      <c r="B184" s="324" t="s">
        <v>328</v>
      </c>
      <c r="C184" s="349">
        <v>538</v>
      </c>
      <c r="D184" s="246" t="s">
        <v>329</v>
      </c>
      <c r="E184" s="331" t="s">
        <v>301</v>
      </c>
      <c r="F184" s="331" t="s">
        <v>252</v>
      </c>
      <c r="G184" s="331" t="s">
        <v>194</v>
      </c>
      <c r="H184" s="381">
        <f>H185+H187+H189+H191</f>
        <v>0</v>
      </c>
      <c r="I184" s="381">
        <f>I185+I187+I189+I191</f>
        <v>0</v>
      </c>
    </row>
    <row r="185" spans="2:9" ht="31.5" hidden="1" x14ac:dyDescent="0.25">
      <c r="B185" s="324" t="s">
        <v>330</v>
      </c>
      <c r="C185" s="349">
        <v>538</v>
      </c>
      <c r="D185" s="246" t="s">
        <v>331</v>
      </c>
      <c r="E185" s="331" t="s">
        <v>301</v>
      </c>
      <c r="F185" s="331" t="s">
        <v>252</v>
      </c>
      <c r="G185" s="331" t="s">
        <v>194</v>
      </c>
      <c r="H185" s="381"/>
      <c r="I185" s="381"/>
    </row>
    <row r="186" spans="2:9" ht="63" hidden="1" x14ac:dyDescent="0.25">
      <c r="B186" s="324" t="s">
        <v>267</v>
      </c>
      <c r="C186" s="349">
        <v>538</v>
      </c>
      <c r="D186" s="246" t="s">
        <v>331</v>
      </c>
      <c r="E186" s="331" t="s">
        <v>301</v>
      </c>
      <c r="F186" s="331" t="s">
        <v>252</v>
      </c>
      <c r="G186" s="331" t="s">
        <v>248</v>
      </c>
      <c r="H186" s="381"/>
      <c r="I186" s="381"/>
    </row>
    <row r="187" spans="2:9" ht="47.25" hidden="1" x14ac:dyDescent="0.25">
      <c r="B187" s="324" t="s">
        <v>332</v>
      </c>
      <c r="C187" s="349">
        <v>538</v>
      </c>
      <c r="D187" s="246" t="s">
        <v>333</v>
      </c>
      <c r="E187" s="331" t="s">
        <v>301</v>
      </c>
      <c r="F187" s="331" t="s">
        <v>252</v>
      </c>
      <c r="G187" s="331" t="s">
        <v>194</v>
      </c>
      <c r="H187" s="381">
        <f>H188</f>
        <v>0</v>
      </c>
      <c r="I187" s="381">
        <f>I188</f>
        <v>0</v>
      </c>
    </row>
    <row r="188" spans="2:9" ht="63" hidden="1" x14ac:dyDescent="0.25">
      <c r="B188" s="324" t="s">
        <v>267</v>
      </c>
      <c r="C188" s="349">
        <v>538</v>
      </c>
      <c r="D188" s="246" t="s">
        <v>333</v>
      </c>
      <c r="E188" s="331" t="s">
        <v>301</v>
      </c>
      <c r="F188" s="331" t="s">
        <v>252</v>
      </c>
      <c r="G188" s="246">
        <v>244</v>
      </c>
      <c r="H188" s="381"/>
      <c r="I188" s="381"/>
    </row>
    <row r="189" spans="2:9" ht="63" hidden="1" x14ac:dyDescent="0.25">
      <c r="B189" s="324" t="s">
        <v>334</v>
      </c>
      <c r="C189" s="349">
        <v>538</v>
      </c>
      <c r="D189" s="246" t="s">
        <v>335</v>
      </c>
      <c r="E189" s="331" t="s">
        <v>301</v>
      </c>
      <c r="F189" s="331" t="s">
        <v>252</v>
      </c>
      <c r="G189" s="331" t="s">
        <v>194</v>
      </c>
      <c r="H189" s="381">
        <f>H190</f>
        <v>0</v>
      </c>
      <c r="I189" s="381">
        <f>I190</f>
        <v>0</v>
      </c>
    </row>
    <row r="190" spans="2:9" ht="63" hidden="1" x14ac:dyDescent="0.25">
      <c r="B190" s="324" t="s">
        <v>267</v>
      </c>
      <c r="C190" s="349">
        <v>538</v>
      </c>
      <c r="D190" s="246" t="s">
        <v>335</v>
      </c>
      <c r="E190" s="331" t="s">
        <v>301</v>
      </c>
      <c r="F190" s="331" t="s">
        <v>252</v>
      </c>
      <c r="G190" s="246">
        <v>244</v>
      </c>
      <c r="H190" s="381"/>
      <c r="I190" s="381"/>
    </row>
    <row r="191" spans="2:9" ht="63" hidden="1" x14ac:dyDescent="0.25">
      <c r="B191" s="324" t="s">
        <v>336</v>
      </c>
      <c r="C191" s="349">
        <v>538</v>
      </c>
      <c r="D191" s="246" t="s">
        <v>337</v>
      </c>
      <c r="E191" s="331" t="s">
        <v>301</v>
      </c>
      <c r="F191" s="331" t="s">
        <v>252</v>
      </c>
      <c r="G191" s="331" t="s">
        <v>194</v>
      </c>
      <c r="H191" s="381">
        <f>H192</f>
        <v>0</v>
      </c>
      <c r="I191" s="381">
        <f>I192</f>
        <v>0</v>
      </c>
    </row>
    <row r="192" spans="2:9" ht="63" hidden="1" x14ac:dyDescent="0.25">
      <c r="B192" s="324" t="s">
        <v>267</v>
      </c>
      <c r="C192" s="349">
        <v>538</v>
      </c>
      <c r="D192" s="246" t="s">
        <v>337</v>
      </c>
      <c r="E192" s="331" t="s">
        <v>301</v>
      </c>
      <c r="F192" s="331" t="s">
        <v>252</v>
      </c>
      <c r="G192" s="246">
        <v>244</v>
      </c>
      <c r="H192" s="381"/>
      <c r="I192" s="381"/>
    </row>
    <row r="193" spans="2:9" ht="47.25" hidden="1" x14ac:dyDescent="0.25">
      <c r="B193" s="324" t="s">
        <v>332</v>
      </c>
      <c r="C193" s="349">
        <v>538</v>
      </c>
      <c r="D193" s="246" t="s">
        <v>333</v>
      </c>
      <c r="E193" s="331" t="s">
        <v>301</v>
      </c>
      <c r="F193" s="331" t="s">
        <v>252</v>
      </c>
      <c r="G193" s="331" t="s">
        <v>194</v>
      </c>
      <c r="H193" s="381">
        <f>H194</f>
        <v>25</v>
      </c>
      <c r="I193" s="381">
        <f>I194</f>
        <v>25</v>
      </c>
    </row>
    <row r="194" spans="2:9" ht="63" hidden="1" x14ac:dyDescent="0.25">
      <c r="B194" s="324" t="s">
        <v>267</v>
      </c>
      <c r="C194" s="349">
        <v>538</v>
      </c>
      <c r="D194" s="246" t="s">
        <v>333</v>
      </c>
      <c r="E194" s="331" t="s">
        <v>301</v>
      </c>
      <c r="F194" s="331" t="s">
        <v>252</v>
      </c>
      <c r="G194" s="246">
        <v>244</v>
      </c>
      <c r="H194" s="381">
        <v>25</v>
      </c>
      <c r="I194" s="381">
        <v>25</v>
      </c>
    </row>
    <row r="195" spans="2:9" ht="31.5" hidden="1" x14ac:dyDescent="0.25">
      <c r="B195" s="324" t="s">
        <v>415</v>
      </c>
      <c r="C195" s="349">
        <v>538</v>
      </c>
      <c r="D195" s="246" t="s">
        <v>335</v>
      </c>
      <c r="E195" s="331" t="s">
        <v>301</v>
      </c>
      <c r="F195" s="331" t="s">
        <v>252</v>
      </c>
      <c r="G195" s="331" t="s">
        <v>194</v>
      </c>
      <c r="H195" s="381">
        <f>H196</f>
        <v>35</v>
      </c>
      <c r="I195" s="381">
        <f>I196</f>
        <v>35</v>
      </c>
    </row>
    <row r="196" spans="2:9" ht="63" hidden="1" x14ac:dyDescent="0.25">
      <c r="B196" s="324" t="s">
        <v>267</v>
      </c>
      <c r="C196" s="349">
        <v>538</v>
      </c>
      <c r="D196" s="246" t="s">
        <v>335</v>
      </c>
      <c r="E196" s="331" t="s">
        <v>301</v>
      </c>
      <c r="F196" s="331" t="s">
        <v>252</v>
      </c>
      <c r="G196" s="246">
        <v>244</v>
      </c>
      <c r="H196" s="381">
        <v>35</v>
      </c>
      <c r="I196" s="381">
        <v>35</v>
      </c>
    </row>
    <row r="197" spans="2:9" ht="63" hidden="1" x14ac:dyDescent="0.25">
      <c r="B197" s="324" t="s">
        <v>336</v>
      </c>
      <c r="C197" s="349">
        <v>538</v>
      </c>
      <c r="D197" s="246" t="s">
        <v>337</v>
      </c>
      <c r="E197" s="331" t="s">
        <v>301</v>
      </c>
      <c r="F197" s="331" t="s">
        <v>252</v>
      </c>
      <c r="G197" s="331" t="s">
        <v>194</v>
      </c>
      <c r="H197" s="381">
        <f>H198</f>
        <v>11.2</v>
      </c>
      <c r="I197" s="381">
        <f>I198</f>
        <v>26.2</v>
      </c>
    </row>
    <row r="198" spans="2:9" ht="63" hidden="1" x14ac:dyDescent="0.25">
      <c r="B198" s="324" t="s">
        <v>267</v>
      </c>
      <c r="C198" s="349">
        <v>538</v>
      </c>
      <c r="D198" s="246" t="s">
        <v>405</v>
      </c>
      <c r="E198" s="331" t="s">
        <v>301</v>
      </c>
      <c r="F198" s="331" t="s">
        <v>252</v>
      </c>
      <c r="G198" s="246">
        <v>244</v>
      </c>
      <c r="H198" s="381">
        <v>11.2</v>
      </c>
      <c r="I198" s="381">
        <v>26.2</v>
      </c>
    </row>
    <row r="199" spans="2:9" ht="31.5" hidden="1" x14ac:dyDescent="0.25">
      <c r="B199" s="320" t="s">
        <v>340</v>
      </c>
      <c r="C199" s="348">
        <v>538</v>
      </c>
      <c r="D199" s="243" t="s">
        <v>193</v>
      </c>
      <c r="E199" s="330" t="s">
        <v>341</v>
      </c>
      <c r="F199" s="330" t="s">
        <v>192</v>
      </c>
      <c r="G199" s="330" t="s">
        <v>194</v>
      </c>
      <c r="H199" s="380">
        <f>H200</f>
        <v>968</v>
      </c>
      <c r="I199" s="380">
        <f>I200</f>
        <v>968</v>
      </c>
    </row>
    <row r="200" spans="2:9" ht="78.75" hidden="1" x14ac:dyDescent="0.25">
      <c r="B200" s="360" t="s">
        <v>425</v>
      </c>
      <c r="C200" s="348">
        <v>538</v>
      </c>
      <c r="D200" s="333" t="s">
        <v>343</v>
      </c>
      <c r="E200" s="333" t="s">
        <v>341</v>
      </c>
      <c r="F200" s="333" t="s">
        <v>191</v>
      </c>
      <c r="G200" s="333" t="s">
        <v>194</v>
      </c>
      <c r="H200" s="379">
        <f>H201</f>
        <v>968</v>
      </c>
      <c r="I200" s="379">
        <f>I201</f>
        <v>968</v>
      </c>
    </row>
    <row r="201" spans="2:9" ht="63" hidden="1" x14ac:dyDescent="0.25">
      <c r="B201" s="324" t="s">
        <v>344</v>
      </c>
      <c r="C201" s="349">
        <v>538</v>
      </c>
      <c r="D201" s="246" t="s">
        <v>345</v>
      </c>
      <c r="E201" s="331" t="s">
        <v>341</v>
      </c>
      <c r="F201" s="331" t="s">
        <v>191</v>
      </c>
      <c r="G201" s="331" t="s">
        <v>194</v>
      </c>
      <c r="H201" s="381">
        <f>H202+H207</f>
        <v>968</v>
      </c>
      <c r="I201" s="381">
        <f>I202+I207</f>
        <v>968</v>
      </c>
    </row>
    <row r="202" spans="2:9" ht="47.25" hidden="1" x14ac:dyDescent="0.25">
      <c r="B202" s="324" t="s">
        <v>346</v>
      </c>
      <c r="C202" s="349">
        <v>538</v>
      </c>
      <c r="D202" s="246" t="s">
        <v>347</v>
      </c>
      <c r="E202" s="331" t="s">
        <v>341</v>
      </c>
      <c r="F202" s="331" t="s">
        <v>191</v>
      </c>
      <c r="G202" s="331" t="s">
        <v>194</v>
      </c>
      <c r="H202" s="381">
        <f>H203+H222</f>
        <v>968</v>
      </c>
      <c r="I202" s="381">
        <f>I203+I222</f>
        <v>968</v>
      </c>
    </row>
    <row r="203" spans="2:9" ht="78.75" hidden="1" x14ac:dyDescent="0.25">
      <c r="B203" s="324" t="s">
        <v>348</v>
      </c>
      <c r="C203" s="349">
        <v>538</v>
      </c>
      <c r="D203" s="246" t="s">
        <v>349</v>
      </c>
      <c r="E203" s="331" t="s">
        <v>341</v>
      </c>
      <c r="F203" s="331" t="s">
        <v>191</v>
      </c>
      <c r="G203" s="331" t="s">
        <v>194</v>
      </c>
      <c r="H203" s="381">
        <f>H205+H206</f>
        <v>961.9</v>
      </c>
      <c r="I203" s="381">
        <f>I205+I206</f>
        <v>961.9</v>
      </c>
    </row>
    <row r="204" spans="2:9" ht="31.5" hidden="1" x14ac:dyDescent="0.25">
      <c r="B204" s="324" t="s">
        <v>350</v>
      </c>
      <c r="C204" s="349">
        <v>538</v>
      </c>
      <c r="D204" s="246" t="s">
        <v>349</v>
      </c>
      <c r="E204" s="331" t="s">
        <v>341</v>
      </c>
      <c r="F204" s="331" t="s">
        <v>191</v>
      </c>
      <c r="G204" s="331" t="s">
        <v>351</v>
      </c>
      <c r="H204" s="381">
        <f>H205+H206</f>
        <v>961.9</v>
      </c>
      <c r="I204" s="381">
        <f>I205+I206</f>
        <v>961.9</v>
      </c>
    </row>
    <row r="205" spans="2:9" ht="31.5" hidden="1" x14ac:dyDescent="0.25">
      <c r="B205" s="324" t="s">
        <v>352</v>
      </c>
      <c r="C205" s="349">
        <v>538</v>
      </c>
      <c r="D205" s="246" t="s">
        <v>349</v>
      </c>
      <c r="E205" s="331" t="s">
        <v>341</v>
      </c>
      <c r="F205" s="331" t="s">
        <v>191</v>
      </c>
      <c r="G205" s="246">
        <v>111</v>
      </c>
      <c r="H205" s="381">
        <v>671.4</v>
      </c>
      <c r="I205" s="381">
        <v>671.4</v>
      </c>
    </row>
    <row r="206" spans="2:9" ht="94.5" hidden="1" x14ac:dyDescent="0.25">
      <c r="B206" s="324" t="s">
        <v>353</v>
      </c>
      <c r="C206" s="349">
        <v>538</v>
      </c>
      <c r="D206" s="246" t="s">
        <v>349</v>
      </c>
      <c r="E206" s="331" t="s">
        <v>341</v>
      </c>
      <c r="F206" s="331" t="s">
        <v>191</v>
      </c>
      <c r="G206" s="246">
        <v>119</v>
      </c>
      <c r="H206" s="381">
        <v>290.5</v>
      </c>
      <c r="I206" s="381">
        <v>290.5</v>
      </c>
    </row>
    <row r="207" spans="2:9" ht="78.75" hidden="1" x14ac:dyDescent="0.25">
      <c r="B207" s="324" t="s">
        <v>354</v>
      </c>
      <c r="C207" s="349">
        <v>538</v>
      </c>
      <c r="D207" s="246" t="s">
        <v>355</v>
      </c>
      <c r="E207" s="331" t="s">
        <v>341</v>
      </c>
      <c r="F207" s="331" t="s">
        <v>191</v>
      </c>
      <c r="G207" s="331" t="s">
        <v>194</v>
      </c>
      <c r="H207" s="381">
        <f>H208+H209</f>
        <v>0</v>
      </c>
      <c r="I207" s="381">
        <f>I208+I209</f>
        <v>0</v>
      </c>
    </row>
    <row r="208" spans="2:9" ht="63" hidden="1" x14ac:dyDescent="0.25">
      <c r="B208" s="324" t="s">
        <v>267</v>
      </c>
      <c r="C208" s="349">
        <v>538</v>
      </c>
      <c r="D208" s="246" t="s">
        <v>355</v>
      </c>
      <c r="E208" s="331" t="s">
        <v>341</v>
      </c>
      <c r="F208" s="331" t="s">
        <v>191</v>
      </c>
      <c r="G208" s="246">
        <v>244</v>
      </c>
      <c r="H208" s="381">
        <v>0</v>
      </c>
      <c r="I208" s="381">
        <v>0</v>
      </c>
    </row>
    <row r="209" spans="2:9" ht="31.5" hidden="1" x14ac:dyDescent="0.25">
      <c r="B209" s="324" t="s">
        <v>217</v>
      </c>
      <c r="C209" s="349">
        <v>538</v>
      </c>
      <c r="D209" s="246" t="s">
        <v>355</v>
      </c>
      <c r="E209" s="331" t="s">
        <v>341</v>
      </c>
      <c r="F209" s="331" t="s">
        <v>191</v>
      </c>
      <c r="G209" s="246">
        <v>851</v>
      </c>
      <c r="H209" s="381"/>
      <c r="I209" s="381"/>
    </row>
    <row r="210" spans="2:9" ht="16.5" hidden="1" x14ac:dyDescent="0.25">
      <c r="B210" s="320" t="s">
        <v>360</v>
      </c>
      <c r="C210" s="349">
        <v>538</v>
      </c>
      <c r="D210" s="243" t="s">
        <v>193</v>
      </c>
      <c r="E210" s="330">
        <v>10</v>
      </c>
      <c r="F210" s="330" t="s">
        <v>192</v>
      </c>
      <c r="G210" s="330" t="s">
        <v>194</v>
      </c>
      <c r="H210" s="380">
        <f t="shared" ref="H210:I214" si="8">H211</f>
        <v>0</v>
      </c>
      <c r="I210" s="380">
        <f t="shared" si="8"/>
        <v>0</v>
      </c>
    </row>
    <row r="211" spans="2:9" ht="16.5" hidden="1" x14ac:dyDescent="0.25">
      <c r="B211" s="320" t="s">
        <v>361</v>
      </c>
      <c r="C211" s="349">
        <v>538</v>
      </c>
      <c r="D211" s="243" t="s">
        <v>193</v>
      </c>
      <c r="E211" s="330">
        <v>10</v>
      </c>
      <c r="F211" s="330" t="s">
        <v>191</v>
      </c>
      <c r="G211" s="330" t="s">
        <v>194</v>
      </c>
      <c r="H211" s="380">
        <f t="shared" si="8"/>
        <v>0</v>
      </c>
      <c r="I211" s="380">
        <f t="shared" si="8"/>
        <v>0</v>
      </c>
    </row>
    <row r="212" spans="2:9" ht="31.5" hidden="1" x14ac:dyDescent="0.25">
      <c r="B212" s="324" t="s">
        <v>263</v>
      </c>
      <c r="C212" s="349">
        <v>538</v>
      </c>
      <c r="D212" s="246" t="s">
        <v>229</v>
      </c>
      <c r="E212" s="331">
        <v>10</v>
      </c>
      <c r="F212" s="331" t="s">
        <v>191</v>
      </c>
      <c r="G212" s="331" t="s">
        <v>194</v>
      </c>
      <c r="H212" s="381">
        <f t="shared" si="8"/>
        <v>0</v>
      </c>
      <c r="I212" s="381">
        <f t="shared" si="8"/>
        <v>0</v>
      </c>
    </row>
    <row r="213" spans="2:9" ht="16.5" hidden="1" x14ac:dyDescent="0.25">
      <c r="B213" s="324" t="s">
        <v>296</v>
      </c>
      <c r="C213" s="349">
        <v>538</v>
      </c>
      <c r="D213" s="246" t="s">
        <v>221</v>
      </c>
      <c r="E213" s="331">
        <v>10</v>
      </c>
      <c r="F213" s="331" t="s">
        <v>191</v>
      </c>
      <c r="G213" s="331" t="s">
        <v>194</v>
      </c>
      <c r="H213" s="381">
        <f t="shared" si="8"/>
        <v>0</v>
      </c>
      <c r="I213" s="381">
        <f t="shared" si="8"/>
        <v>0</v>
      </c>
    </row>
    <row r="214" spans="2:9" ht="63" hidden="1" x14ac:dyDescent="0.25">
      <c r="B214" s="89" t="s">
        <v>362</v>
      </c>
      <c r="C214" s="349">
        <v>538</v>
      </c>
      <c r="D214" s="246" t="s">
        <v>363</v>
      </c>
      <c r="E214" s="331">
        <v>10</v>
      </c>
      <c r="F214" s="331" t="s">
        <v>191</v>
      </c>
      <c r="G214" s="331" t="s">
        <v>194</v>
      </c>
      <c r="H214" s="381">
        <f t="shared" si="8"/>
        <v>0</v>
      </c>
      <c r="I214" s="381">
        <f t="shared" si="8"/>
        <v>0</v>
      </c>
    </row>
    <row r="215" spans="2:9" ht="47.25" hidden="1" x14ac:dyDescent="0.25">
      <c r="B215" s="89" t="s">
        <v>364</v>
      </c>
      <c r="C215" s="349">
        <v>538</v>
      </c>
      <c r="D215" s="364" t="s">
        <v>363</v>
      </c>
      <c r="E215" s="369">
        <v>10</v>
      </c>
      <c r="F215" s="331" t="s">
        <v>191</v>
      </c>
      <c r="G215" s="364">
        <v>312</v>
      </c>
      <c r="H215" s="387"/>
      <c r="I215" s="381"/>
    </row>
    <row r="216" spans="2:9" ht="31.5" hidden="1" x14ac:dyDescent="0.25">
      <c r="B216" s="360" t="s">
        <v>377</v>
      </c>
      <c r="C216" s="349">
        <v>538</v>
      </c>
      <c r="D216" s="361" t="s">
        <v>193</v>
      </c>
      <c r="E216" s="370" t="s">
        <v>226</v>
      </c>
      <c r="F216" s="330" t="s">
        <v>192</v>
      </c>
      <c r="G216" s="370" t="s">
        <v>194</v>
      </c>
      <c r="H216" s="380">
        <f t="shared" ref="H216:I220" si="9">H217</f>
        <v>0</v>
      </c>
      <c r="I216" s="380">
        <f t="shared" si="9"/>
        <v>0</v>
      </c>
    </row>
    <row r="217" spans="2:9" ht="16.5" hidden="1" x14ac:dyDescent="0.25">
      <c r="B217" s="89" t="s">
        <v>378</v>
      </c>
      <c r="C217" s="349">
        <v>538</v>
      </c>
      <c r="D217" s="364" t="s">
        <v>193</v>
      </c>
      <c r="E217" s="369" t="s">
        <v>226</v>
      </c>
      <c r="F217" s="331" t="s">
        <v>191</v>
      </c>
      <c r="G217" s="369" t="s">
        <v>194</v>
      </c>
      <c r="H217" s="381">
        <f t="shared" si="9"/>
        <v>0</v>
      </c>
      <c r="I217" s="381">
        <f t="shared" si="9"/>
        <v>0</v>
      </c>
    </row>
    <row r="218" spans="2:9" ht="16.5" hidden="1" x14ac:dyDescent="0.25">
      <c r="B218" s="89" t="s">
        <v>379</v>
      </c>
      <c r="C218" s="349">
        <v>538</v>
      </c>
      <c r="D218" s="364" t="s">
        <v>221</v>
      </c>
      <c r="E218" s="369" t="s">
        <v>226</v>
      </c>
      <c r="F218" s="331" t="s">
        <v>191</v>
      </c>
      <c r="G218" s="369" t="s">
        <v>194</v>
      </c>
      <c r="H218" s="381">
        <f t="shared" si="9"/>
        <v>0</v>
      </c>
      <c r="I218" s="381">
        <f t="shared" si="9"/>
        <v>0</v>
      </c>
    </row>
    <row r="219" spans="2:9" ht="47.25" hidden="1" x14ac:dyDescent="0.25">
      <c r="B219" s="89" t="s">
        <v>380</v>
      </c>
      <c r="C219" s="349">
        <v>538</v>
      </c>
      <c r="D219" s="364" t="s">
        <v>381</v>
      </c>
      <c r="E219" s="369" t="s">
        <v>226</v>
      </c>
      <c r="F219" s="331" t="s">
        <v>191</v>
      </c>
      <c r="G219" s="369" t="s">
        <v>194</v>
      </c>
      <c r="H219" s="381">
        <f t="shared" si="9"/>
        <v>0</v>
      </c>
      <c r="I219" s="381">
        <f t="shared" si="9"/>
        <v>0</v>
      </c>
    </row>
    <row r="220" spans="2:9" ht="16.5" hidden="1" x14ac:dyDescent="0.25">
      <c r="B220" s="89" t="s">
        <v>232</v>
      </c>
      <c r="C220" s="349">
        <v>538</v>
      </c>
      <c r="D220" s="364" t="s">
        <v>382</v>
      </c>
      <c r="E220" s="369" t="s">
        <v>226</v>
      </c>
      <c r="F220" s="331" t="s">
        <v>191</v>
      </c>
      <c r="G220" s="369" t="s">
        <v>194</v>
      </c>
      <c r="H220" s="381">
        <f t="shared" si="9"/>
        <v>0</v>
      </c>
      <c r="I220" s="381">
        <f t="shared" si="9"/>
        <v>0</v>
      </c>
    </row>
    <row r="221" spans="2:9" ht="63" hidden="1" x14ac:dyDescent="0.25">
      <c r="B221" s="89" t="s">
        <v>267</v>
      </c>
      <c r="C221" s="349">
        <v>538</v>
      </c>
      <c r="D221" s="364" t="s">
        <v>382</v>
      </c>
      <c r="E221" s="369" t="s">
        <v>226</v>
      </c>
      <c r="F221" s="331" t="s">
        <v>191</v>
      </c>
      <c r="G221" s="369" t="s">
        <v>248</v>
      </c>
      <c r="H221" s="381"/>
      <c r="I221" s="381"/>
    </row>
    <row r="222" spans="2:9" ht="78.75" hidden="1" x14ac:dyDescent="0.25">
      <c r="B222" s="324" t="s">
        <v>354</v>
      </c>
      <c r="C222" s="349">
        <v>538</v>
      </c>
      <c r="D222" s="246" t="s">
        <v>355</v>
      </c>
      <c r="E222" s="331" t="s">
        <v>341</v>
      </c>
      <c r="F222" s="331" t="s">
        <v>191</v>
      </c>
      <c r="G222" s="331" t="s">
        <v>194</v>
      </c>
      <c r="H222" s="381">
        <f>H223</f>
        <v>6.1</v>
      </c>
      <c r="I222" s="381">
        <f>I223</f>
        <v>6.1</v>
      </c>
    </row>
    <row r="223" spans="2:9" ht="63" hidden="1" x14ac:dyDescent="0.25">
      <c r="B223" s="324" t="s">
        <v>267</v>
      </c>
      <c r="C223" s="349">
        <v>538</v>
      </c>
      <c r="D223" s="246" t="s">
        <v>355</v>
      </c>
      <c r="E223" s="331" t="s">
        <v>341</v>
      </c>
      <c r="F223" s="331" t="s">
        <v>191</v>
      </c>
      <c r="G223" s="246">
        <v>244</v>
      </c>
      <c r="H223" s="381">
        <v>6.1</v>
      </c>
      <c r="I223" s="381">
        <v>6.1</v>
      </c>
    </row>
    <row r="224" spans="2:9" ht="31.5" hidden="1" x14ac:dyDescent="0.25">
      <c r="B224" s="320" t="s">
        <v>377</v>
      </c>
      <c r="C224" s="349">
        <v>538</v>
      </c>
      <c r="D224" s="243" t="s">
        <v>193</v>
      </c>
      <c r="E224" s="330" t="s">
        <v>226</v>
      </c>
      <c r="F224" s="330" t="s">
        <v>192</v>
      </c>
      <c r="G224" s="330" t="s">
        <v>194</v>
      </c>
      <c r="H224" s="380"/>
      <c r="I224" s="380">
        <f>I226</f>
        <v>0</v>
      </c>
    </row>
    <row r="225" spans="2:9" ht="16.5" hidden="1" x14ac:dyDescent="0.25">
      <c r="B225" s="324" t="s">
        <v>378</v>
      </c>
      <c r="C225" s="349">
        <v>538</v>
      </c>
      <c r="D225" s="246" t="s">
        <v>193</v>
      </c>
      <c r="E225" s="331" t="s">
        <v>226</v>
      </c>
      <c r="F225" s="331" t="s">
        <v>191</v>
      </c>
      <c r="G225" s="331" t="s">
        <v>194</v>
      </c>
      <c r="H225" s="381"/>
      <c r="I225" s="381">
        <f>I226</f>
        <v>0</v>
      </c>
    </row>
    <row r="226" spans="2:9" ht="16.5" hidden="1" x14ac:dyDescent="0.25">
      <c r="B226" s="89" t="s">
        <v>379</v>
      </c>
      <c r="C226" s="349">
        <v>538</v>
      </c>
      <c r="D226" s="364" t="s">
        <v>221</v>
      </c>
      <c r="E226" s="369" t="s">
        <v>226</v>
      </c>
      <c r="F226" s="331" t="s">
        <v>191</v>
      </c>
      <c r="G226" s="331" t="s">
        <v>194</v>
      </c>
      <c r="H226" s="381"/>
      <c r="I226" s="381">
        <f>I227</f>
        <v>0</v>
      </c>
    </row>
    <row r="227" spans="2:9" ht="47.25" hidden="1" x14ac:dyDescent="0.25">
      <c r="B227" s="89" t="s">
        <v>380</v>
      </c>
      <c r="C227" s="349">
        <v>538</v>
      </c>
      <c r="D227" s="364" t="s">
        <v>381</v>
      </c>
      <c r="E227" s="369" t="s">
        <v>226</v>
      </c>
      <c r="F227" s="331" t="s">
        <v>191</v>
      </c>
      <c r="G227" s="331" t="s">
        <v>194</v>
      </c>
      <c r="H227" s="381"/>
      <c r="I227" s="381">
        <f>I228</f>
        <v>0</v>
      </c>
    </row>
    <row r="228" spans="2:9" ht="16.5" hidden="1" x14ac:dyDescent="0.25">
      <c r="B228" s="89" t="s">
        <v>232</v>
      </c>
      <c r="C228" s="349">
        <v>538</v>
      </c>
      <c r="D228" s="339" t="s">
        <v>382</v>
      </c>
      <c r="E228" s="369" t="s">
        <v>226</v>
      </c>
      <c r="F228" s="331" t="s">
        <v>191</v>
      </c>
      <c r="G228" s="331" t="s">
        <v>194</v>
      </c>
      <c r="H228" s="381"/>
      <c r="I228" s="381">
        <f>I229</f>
        <v>0</v>
      </c>
    </row>
    <row r="229" spans="2:9" ht="63" hidden="1" x14ac:dyDescent="0.25">
      <c r="B229" s="89" t="s">
        <v>267</v>
      </c>
      <c r="C229" s="349">
        <v>538</v>
      </c>
      <c r="D229" s="364" t="s">
        <v>382</v>
      </c>
      <c r="E229" s="369" t="s">
        <v>226</v>
      </c>
      <c r="F229" s="331" t="s">
        <v>191</v>
      </c>
      <c r="G229" s="364">
        <v>244</v>
      </c>
      <c r="H229" s="387"/>
      <c r="I229" s="387"/>
    </row>
    <row r="230" spans="2:9" ht="16.5" x14ac:dyDescent="0.25">
      <c r="B230" s="360" t="s">
        <v>360</v>
      </c>
      <c r="C230" s="348">
        <v>538</v>
      </c>
      <c r="D230" s="361" t="s">
        <v>193</v>
      </c>
      <c r="E230" s="370">
        <v>10</v>
      </c>
      <c r="F230" s="330" t="s">
        <v>192</v>
      </c>
      <c r="G230" s="361" t="s">
        <v>194</v>
      </c>
      <c r="H230" s="389">
        <f>H231+H236</f>
        <v>695</v>
      </c>
      <c r="I230" s="389">
        <f>I231+I236</f>
        <v>695</v>
      </c>
    </row>
    <row r="231" spans="2:9" ht="16.5" x14ac:dyDescent="0.25">
      <c r="B231" s="360" t="s">
        <v>361</v>
      </c>
      <c r="C231" s="348">
        <v>538</v>
      </c>
      <c r="D231" s="361" t="s">
        <v>193</v>
      </c>
      <c r="E231" s="370">
        <v>10</v>
      </c>
      <c r="F231" s="330" t="s">
        <v>191</v>
      </c>
      <c r="G231" s="361" t="s">
        <v>194</v>
      </c>
      <c r="H231" s="389">
        <f t="shared" ref="H231:I234" si="10">H232</f>
        <v>695</v>
      </c>
      <c r="I231" s="389">
        <f t="shared" si="10"/>
        <v>695</v>
      </c>
    </row>
    <row r="232" spans="2:9" ht="31.5" x14ac:dyDescent="0.25">
      <c r="B232" s="89" t="s">
        <v>263</v>
      </c>
      <c r="C232" s="349">
        <v>538</v>
      </c>
      <c r="D232" s="364" t="s">
        <v>229</v>
      </c>
      <c r="E232" s="369">
        <v>10</v>
      </c>
      <c r="F232" s="331" t="s">
        <v>191</v>
      </c>
      <c r="G232" s="364" t="s">
        <v>194</v>
      </c>
      <c r="H232" s="387">
        <f t="shared" si="10"/>
        <v>695</v>
      </c>
      <c r="I232" s="387">
        <f t="shared" si="10"/>
        <v>695</v>
      </c>
    </row>
    <row r="233" spans="2:9" ht="16.5" x14ac:dyDescent="0.25">
      <c r="B233" s="89" t="s">
        <v>296</v>
      </c>
      <c r="C233" s="349">
        <v>538</v>
      </c>
      <c r="D233" s="364" t="s">
        <v>221</v>
      </c>
      <c r="E233" s="369">
        <v>10</v>
      </c>
      <c r="F233" s="331" t="s">
        <v>191</v>
      </c>
      <c r="G233" s="364" t="s">
        <v>194</v>
      </c>
      <c r="H233" s="387">
        <f t="shared" si="10"/>
        <v>695</v>
      </c>
      <c r="I233" s="387">
        <f t="shared" si="10"/>
        <v>695</v>
      </c>
    </row>
    <row r="234" spans="2:9" ht="63" x14ac:dyDescent="0.25">
      <c r="B234" s="89" t="s">
        <v>362</v>
      </c>
      <c r="C234" s="349">
        <v>538</v>
      </c>
      <c r="D234" s="364" t="s">
        <v>363</v>
      </c>
      <c r="E234" s="369">
        <v>10</v>
      </c>
      <c r="F234" s="331" t="s">
        <v>191</v>
      </c>
      <c r="G234" s="364" t="s">
        <v>194</v>
      </c>
      <c r="H234" s="387">
        <f t="shared" si="10"/>
        <v>695</v>
      </c>
      <c r="I234" s="387">
        <f t="shared" si="10"/>
        <v>695</v>
      </c>
    </row>
    <row r="235" spans="2:9" ht="47.25" x14ac:dyDescent="0.25">
      <c r="B235" s="89" t="s">
        <v>364</v>
      </c>
      <c r="C235" s="349">
        <v>538</v>
      </c>
      <c r="D235" s="364" t="s">
        <v>363</v>
      </c>
      <c r="E235" s="369">
        <v>10</v>
      </c>
      <c r="F235" s="331" t="s">
        <v>191</v>
      </c>
      <c r="G235" s="364">
        <v>312</v>
      </c>
      <c r="H235" s="387">
        <f>прил.9!G186</f>
        <v>695</v>
      </c>
      <c r="I235" s="387">
        <f>прил.9!H186</f>
        <v>695</v>
      </c>
    </row>
    <row r="236" spans="2:9" ht="31.5" hidden="1" x14ac:dyDescent="0.25">
      <c r="B236" s="360" t="s">
        <v>365</v>
      </c>
      <c r="C236" s="348">
        <v>538</v>
      </c>
      <c r="D236" s="361" t="s">
        <v>250</v>
      </c>
      <c r="E236" s="370" t="s">
        <v>366</v>
      </c>
      <c r="F236" s="330" t="s">
        <v>191</v>
      </c>
      <c r="G236" s="361" t="s">
        <v>194</v>
      </c>
      <c r="H236" s="389">
        <f t="shared" ref="H236:I238" si="11">H237</f>
        <v>0</v>
      </c>
      <c r="I236" s="389">
        <f t="shared" si="11"/>
        <v>0</v>
      </c>
    </row>
    <row r="237" spans="2:9" ht="16.5" hidden="1" x14ac:dyDescent="0.25">
      <c r="B237" s="89" t="s">
        <v>379</v>
      </c>
      <c r="C237" s="349">
        <v>538</v>
      </c>
      <c r="D237" s="364" t="s">
        <v>229</v>
      </c>
      <c r="E237" s="369" t="s">
        <v>366</v>
      </c>
      <c r="F237" s="331" t="s">
        <v>191</v>
      </c>
      <c r="G237" s="364" t="s">
        <v>194</v>
      </c>
      <c r="H237" s="387">
        <f t="shared" si="11"/>
        <v>0</v>
      </c>
      <c r="I237" s="387">
        <f t="shared" si="11"/>
        <v>0</v>
      </c>
    </row>
    <row r="238" spans="2:9" ht="16.5" hidden="1" x14ac:dyDescent="0.25">
      <c r="B238" s="89" t="s">
        <v>408</v>
      </c>
      <c r="C238" s="349">
        <v>538</v>
      </c>
      <c r="D238" s="364" t="s">
        <v>221</v>
      </c>
      <c r="E238" s="369" t="s">
        <v>366</v>
      </c>
      <c r="F238" s="331" t="s">
        <v>191</v>
      </c>
      <c r="G238" s="364" t="s">
        <v>194</v>
      </c>
      <c r="H238" s="387">
        <f t="shared" si="11"/>
        <v>0</v>
      </c>
      <c r="I238" s="387">
        <f t="shared" si="11"/>
        <v>0</v>
      </c>
    </row>
    <row r="239" spans="2:9" ht="47.25" hidden="1" x14ac:dyDescent="0.25">
      <c r="B239" s="89" t="s">
        <v>364</v>
      </c>
      <c r="C239" s="349">
        <v>538</v>
      </c>
      <c r="D239" s="364" t="s">
        <v>369</v>
      </c>
      <c r="E239" s="369" t="s">
        <v>366</v>
      </c>
      <c r="F239" s="331" t="s">
        <v>191</v>
      </c>
      <c r="G239" s="364" t="s">
        <v>370</v>
      </c>
      <c r="H239" s="387">
        <v>0</v>
      </c>
      <c r="I239" s="387">
        <v>0</v>
      </c>
    </row>
    <row r="240" spans="2:9" ht="78.75" x14ac:dyDescent="0.25">
      <c r="B240" s="397" t="s">
        <v>371</v>
      </c>
      <c r="C240" s="348">
        <v>538</v>
      </c>
      <c r="D240" s="398" t="s">
        <v>193</v>
      </c>
      <c r="E240" s="398">
        <v>14</v>
      </c>
      <c r="F240" s="399" t="s">
        <v>192</v>
      </c>
      <c r="G240" s="330" t="s">
        <v>194</v>
      </c>
      <c r="H240" s="400">
        <f t="shared" ref="H240:I243" si="12">H241</f>
        <v>289.2</v>
      </c>
      <c r="I240" s="400">
        <f t="shared" si="12"/>
        <v>289.2</v>
      </c>
    </row>
    <row r="241" spans="2:9" ht="31.5" x14ac:dyDescent="0.25">
      <c r="B241" s="373" t="s">
        <v>372</v>
      </c>
      <c r="C241" s="349">
        <v>538</v>
      </c>
      <c r="D241" s="401" t="s">
        <v>193</v>
      </c>
      <c r="E241" s="401">
        <v>14</v>
      </c>
      <c r="F241" s="402" t="s">
        <v>252</v>
      </c>
      <c r="G241" s="331" t="s">
        <v>194</v>
      </c>
      <c r="H241" s="403">
        <f t="shared" si="12"/>
        <v>289.2</v>
      </c>
      <c r="I241" s="403">
        <f t="shared" si="12"/>
        <v>289.2</v>
      </c>
    </row>
    <row r="242" spans="2:9" ht="16.5" x14ac:dyDescent="0.25">
      <c r="B242" s="373" t="s">
        <v>373</v>
      </c>
      <c r="C242" s="349">
        <v>538</v>
      </c>
      <c r="D242" s="401" t="s">
        <v>229</v>
      </c>
      <c r="E242" s="401">
        <v>14</v>
      </c>
      <c r="F242" s="402" t="s">
        <v>252</v>
      </c>
      <c r="G242" s="331" t="s">
        <v>194</v>
      </c>
      <c r="H242" s="403">
        <f t="shared" si="12"/>
        <v>289.2</v>
      </c>
      <c r="I242" s="403">
        <f t="shared" si="12"/>
        <v>289.2</v>
      </c>
    </row>
    <row r="243" spans="2:9" ht="16.5" x14ac:dyDescent="0.25">
      <c r="B243" s="373" t="s">
        <v>296</v>
      </c>
      <c r="C243" s="349">
        <v>538</v>
      </c>
      <c r="D243" s="401" t="s">
        <v>221</v>
      </c>
      <c r="E243" s="401">
        <v>14</v>
      </c>
      <c r="F243" s="402" t="s">
        <v>252</v>
      </c>
      <c r="G243" s="331" t="s">
        <v>194</v>
      </c>
      <c r="H243" s="403">
        <f t="shared" si="12"/>
        <v>289.2</v>
      </c>
      <c r="I243" s="403">
        <f t="shared" si="12"/>
        <v>289.2</v>
      </c>
    </row>
    <row r="244" spans="2:9" ht="126" x14ac:dyDescent="0.25">
      <c r="B244" s="373" t="s">
        <v>374</v>
      </c>
      <c r="C244" s="349">
        <v>538</v>
      </c>
      <c r="D244" s="401" t="s">
        <v>375</v>
      </c>
      <c r="E244" s="401">
        <v>14</v>
      </c>
      <c r="F244" s="402" t="s">
        <v>252</v>
      </c>
      <c r="G244" s="331" t="s">
        <v>194</v>
      </c>
      <c r="H244" s="403">
        <v>289.2</v>
      </c>
      <c r="I244" s="403">
        <v>289.2</v>
      </c>
    </row>
    <row r="245" spans="2:9" x14ac:dyDescent="0.25">
      <c r="B245" s="404" t="s">
        <v>409</v>
      </c>
      <c r="C245" s="404"/>
      <c r="D245" s="405" t="s">
        <v>410</v>
      </c>
      <c r="E245" s="405" t="s">
        <v>192</v>
      </c>
      <c r="F245" s="405" t="s">
        <v>192</v>
      </c>
      <c r="G245" s="405" t="s">
        <v>194</v>
      </c>
      <c r="H245" s="406">
        <f>прил.9!G197</f>
        <v>128.1</v>
      </c>
      <c r="I245" s="406">
        <f>прил.9!H197</f>
        <v>257.7</v>
      </c>
    </row>
  </sheetData>
  <mergeCells count="2">
    <mergeCell ref="E1:I4"/>
    <mergeCell ref="B5:I5"/>
  </mergeCells>
  <pageMargins left="0.23611111111111099" right="0.23611111111111099" top="0.35416666666666702" bottom="0.35416666666666702" header="0.511811023622047" footer="0.511811023622047"/>
  <pageSetup paperSize="9" scale="6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view="pageBreakPreview" zoomScaleNormal="100" workbookViewId="0">
      <selection activeCell="F9" sqref="F9"/>
    </sheetView>
  </sheetViews>
  <sheetFormatPr defaultColWidth="9.28515625" defaultRowHeight="15.75" outlineLevelRow="2" x14ac:dyDescent="0.25"/>
  <cols>
    <col min="1" max="1" width="34.28515625" style="407" customWidth="1"/>
    <col min="2" max="2" width="76.28515625" style="408" customWidth="1"/>
    <col min="3" max="3" width="29.7109375" style="408" customWidth="1"/>
    <col min="4" max="64" width="9.140625" style="409" customWidth="1"/>
    <col min="255" max="255" width="26.7109375" style="31" customWidth="1"/>
    <col min="256" max="256" width="81.42578125" style="31" customWidth="1"/>
    <col min="257" max="259" width="13.85546875" style="31" customWidth="1"/>
    <col min="511" max="511" width="26.7109375" style="31" customWidth="1"/>
    <col min="512" max="512" width="81.42578125" style="31" customWidth="1"/>
    <col min="513" max="515" width="13.85546875" style="31" customWidth="1"/>
    <col min="767" max="767" width="26.7109375" style="31" customWidth="1"/>
    <col min="768" max="768" width="81.42578125" style="31" customWidth="1"/>
    <col min="769" max="771" width="13.85546875" style="31" customWidth="1"/>
    <col min="1023" max="1023" width="26.7109375" style="31" customWidth="1"/>
    <col min="1024" max="1024" width="81.42578125" style="31" customWidth="1"/>
  </cols>
  <sheetData>
    <row r="1" spans="1:4" ht="17.45" customHeight="1" x14ac:dyDescent="0.3">
      <c r="C1" s="410" t="s">
        <v>455</v>
      </c>
    </row>
    <row r="2" spans="1:4" ht="175.5" customHeight="1" x14ac:dyDescent="0.25">
      <c r="B2" s="76"/>
      <c r="C2" s="76" t="s">
        <v>456</v>
      </c>
      <c r="D2" s="73"/>
    </row>
    <row r="3" spans="1:4" ht="54.75" customHeight="1" x14ac:dyDescent="0.25">
      <c r="A3" s="562" t="s">
        <v>457</v>
      </c>
      <c r="B3" s="562"/>
      <c r="C3" s="562"/>
    </row>
    <row r="4" spans="1:4" ht="18.75" customHeight="1" x14ac:dyDescent="0.25">
      <c r="C4" s="411" t="s">
        <v>181</v>
      </c>
    </row>
    <row r="5" spans="1:4" s="414" customFormat="1" ht="68.45" customHeight="1" x14ac:dyDescent="0.25">
      <c r="A5" s="21" t="s">
        <v>43</v>
      </c>
      <c r="B5" s="412" t="s">
        <v>458</v>
      </c>
      <c r="C5" s="413" t="s">
        <v>459</v>
      </c>
    </row>
    <row r="6" spans="1:4" ht="34.15" customHeight="1" x14ac:dyDescent="0.25">
      <c r="A6" s="78" t="s">
        <v>460</v>
      </c>
      <c r="B6" s="415" t="s">
        <v>461</v>
      </c>
      <c r="C6" s="416">
        <f>C7</f>
        <v>0</v>
      </c>
    </row>
    <row r="7" spans="1:4" ht="34.15" customHeight="1" x14ac:dyDescent="0.25">
      <c r="A7" s="78" t="s">
        <v>462</v>
      </c>
      <c r="B7" s="27" t="s">
        <v>463</v>
      </c>
      <c r="C7" s="416">
        <f>C8+C12</f>
        <v>0</v>
      </c>
    </row>
    <row r="8" spans="1:4" ht="34.15" customHeight="1" outlineLevel="2" x14ac:dyDescent="0.25">
      <c r="A8" s="417" t="s">
        <v>464</v>
      </c>
      <c r="B8" s="27" t="s">
        <v>465</v>
      </c>
      <c r="C8" s="416">
        <f>C9</f>
        <v>-4686.8</v>
      </c>
    </row>
    <row r="9" spans="1:4" ht="34.15" customHeight="1" outlineLevel="2" x14ac:dyDescent="0.25">
      <c r="A9" s="417" t="s">
        <v>466</v>
      </c>
      <c r="B9" s="27" t="s">
        <v>467</v>
      </c>
      <c r="C9" s="416">
        <f>C10</f>
        <v>-4686.8</v>
      </c>
    </row>
    <row r="10" spans="1:4" ht="34.15" customHeight="1" outlineLevel="2" x14ac:dyDescent="0.25">
      <c r="A10" s="417" t="s">
        <v>468</v>
      </c>
      <c r="B10" s="27" t="s">
        <v>469</v>
      </c>
      <c r="C10" s="416">
        <f>C11</f>
        <v>-4686.8</v>
      </c>
    </row>
    <row r="11" spans="1:4" ht="34.15" customHeight="1" outlineLevel="2" x14ac:dyDescent="0.25">
      <c r="A11" s="418" t="s">
        <v>470</v>
      </c>
      <c r="B11" s="25" t="s">
        <v>471</v>
      </c>
      <c r="C11" s="419">
        <v>-4686.8</v>
      </c>
    </row>
    <row r="12" spans="1:4" ht="34.15" customHeight="1" x14ac:dyDescent="0.25">
      <c r="A12" s="417" t="s">
        <v>472</v>
      </c>
      <c r="B12" s="27" t="s">
        <v>473</v>
      </c>
      <c r="C12" s="416">
        <f>C13</f>
        <v>4686.8</v>
      </c>
    </row>
    <row r="13" spans="1:4" ht="34.15" customHeight="1" x14ac:dyDescent="0.25">
      <c r="A13" s="417" t="s">
        <v>474</v>
      </c>
      <c r="B13" s="27" t="s">
        <v>475</v>
      </c>
      <c r="C13" s="416">
        <f>C14</f>
        <v>4686.8</v>
      </c>
    </row>
    <row r="14" spans="1:4" ht="34.15" customHeight="1" x14ac:dyDescent="0.25">
      <c r="A14" s="417" t="s">
        <v>476</v>
      </c>
      <c r="B14" s="27" t="s">
        <v>477</v>
      </c>
      <c r="C14" s="416">
        <f>C15</f>
        <v>4686.8</v>
      </c>
    </row>
    <row r="15" spans="1:4" ht="34.15" customHeight="1" x14ac:dyDescent="0.25">
      <c r="A15" s="418" t="s">
        <v>478</v>
      </c>
      <c r="B15" s="25" t="s">
        <v>479</v>
      </c>
      <c r="C15" s="419">
        <v>4686.8</v>
      </c>
    </row>
    <row r="16" spans="1:4" ht="50.25" customHeight="1" x14ac:dyDescent="0.25"/>
    <row r="17" ht="40.5" customHeight="1" outlineLevel="1" x14ac:dyDescent="0.25"/>
    <row r="18" outlineLevel="1" x14ac:dyDescent="0.25"/>
    <row r="19" outlineLevel="1" x14ac:dyDescent="0.25"/>
    <row r="20" outlineLevel="1" x14ac:dyDescent="0.25"/>
    <row r="21" outlineLevel="1" x14ac:dyDescent="0.25"/>
    <row r="22" ht="34.15" customHeight="1" x14ac:dyDescent="0.25"/>
    <row r="23" ht="47.45" hidden="1" customHeight="1" x14ac:dyDescent="0.25"/>
    <row r="24" ht="56.45" hidden="1" customHeight="1" x14ac:dyDescent="0.25"/>
    <row r="25" ht="62.45" hidden="1" customHeight="1" x14ac:dyDescent="0.25"/>
    <row r="26" ht="46.5" customHeight="1" x14ac:dyDescent="0.25"/>
    <row r="27" ht="54" customHeight="1" x14ac:dyDescent="0.25"/>
    <row r="28" ht="52.5" customHeight="1" x14ac:dyDescent="0.25"/>
    <row r="29" ht="36" customHeight="1" x14ac:dyDescent="0.25"/>
    <row r="30" ht="35.25" customHeight="1" x14ac:dyDescent="0.25"/>
    <row r="31" ht="97.5" customHeight="1" x14ac:dyDescent="0.25"/>
    <row r="32" ht="111.75" customHeight="1" x14ac:dyDescent="0.25"/>
    <row r="33" ht="42" hidden="1" customHeight="1" x14ac:dyDescent="0.25"/>
    <row r="34" ht="36" hidden="1" customHeight="1" x14ac:dyDescent="0.25"/>
    <row r="35" ht="54" hidden="1" customHeight="1" x14ac:dyDescent="0.25"/>
    <row r="36" ht="69.599999999999994" hidden="1" customHeight="1" x14ac:dyDescent="0.25"/>
    <row r="37" ht="31.5" hidden="1" customHeight="1" x14ac:dyDescent="0.25"/>
    <row r="38" ht="52.9" hidden="1" customHeight="1" x14ac:dyDescent="0.25"/>
    <row r="39" ht="69" hidden="1" customHeight="1" x14ac:dyDescent="0.25"/>
    <row r="44" ht="59.25" customHeight="1" x14ac:dyDescent="0.25"/>
  </sheetData>
  <mergeCells count="1">
    <mergeCell ref="A3:C3"/>
  </mergeCells>
  <pageMargins left="0.78749999999999998" right="0" top="0" bottom="0" header="0.511811023622047" footer="0.511811023622047"/>
  <pageSetup paperSize="9" scale="66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view="pageBreakPreview" topLeftCell="A4" zoomScaleNormal="100" workbookViewId="0">
      <selection activeCell="D13" sqref="D13"/>
    </sheetView>
  </sheetViews>
  <sheetFormatPr defaultColWidth="9.28515625" defaultRowHeight="15.75" outlineLevelRow="2" x14ac:dyDescent="0.25"/>
  <cols>
    <col min="1" max="1" width="34.28515625" style="407" customWidth="1"/>
    <col min="2" max="2" width="76.28515625" style="408" customWidth="1"/>
    <col min="3" max="4" width="21" style="408" customWidth="1"/>
    <col min="5" max="64" width="9.140625" style="409" customWidth="1"/>
    <col min="256" max="256" width="26.7109375" style="31" customWidth="1"/>
    <col min="257" max="257" width="81.42578125" style="31" customWidth="1"/>
    <col min="258" max="260" width="13.85546875" style="31" customWidth="1"/>
    <col min="512" max="512" width="26.7109375" style="31" customWidth="1"/>
    <col min="513" max="513" width="81.42578125" style="31" customWidth="1"/>
    <col min="514" max="516" width="13.85546875" style="31" customWidth="1"/>
    <col min="768" max="768" width="26.7109375" style="31" customWidth="1"/>
    <col min="769" max="769" width="81.42578125" style="31" customWidth="1"/>
    <col min="770" max="772" width="13.85546875" style="31" customWidth="1"/>
    <col min="1024" max="1024" width="26.7109375" style="31" customWidth="1"/>
  </cols>
  <sheetData>
    <row r="1" spans="1:5" ht="17.45" customHeight="1" x14ac:dyDescent="0.3">
      <c r="D1" s="410" t="s">
        <v>480</v>
      </c>
    </row>
    <row r="2" spans="1:5" ht="116.25" customHeight="1" x14ac:dyDescent="0.25">
      <c r="B2" s="76"/>
      <c r="C2" s="563" t="s">
        <v>481</v>
      </c>
      <c r="D2" s="563"/>
      <c r="E2" s="73"/>
    </row>
    <row r="3" spans="1:5" ht="54.75" customHeight="1" x14ac:dyDescent="0.25">
      <c r="A3" s="562" t="s">
        <v>482</v>
      </c>
      <c r="B3" s="562"/>
      <c r="C3" s="562"/>
      <c r="D3" s="562"/>
    </row>
    <row r="4" spans="1:5" ht="18.75" customHeight="1" x14ac:dyDescent="0.25">
      <c r="D4" s="411" t="s">
        <v>181</v>
      </c>
    </row>
    <row r="5" spans="1:5" s="414" customFormat="1" ht="48" customHeight="1" x14ac:dyDescent="0.25">
      <c r="A5" s="6" t="s">
        <v>43</v>
      </c>
      <c r="B5" s="564" t="s">
        <v>458</v>
      </c>
      <c r="C5" s="412" t="s">
        <v>483</v>
      </c>
      <c r="D5" s="413" t="s">
        <v>484</v>
      </c>
    </row>
    <row r="6" spans="1:5" s="414" customFormat="1" ht="42.75" customHeight="1" x14ac:dyDescent="0.25">
      <c r="A6" s="6"/>
      <c r="B6" s="564"/>
      <c r="C6" s="413" t="s">
        <v>459</v>
      </c>
      <c r="D6" s="413" t="s">
        <v>459</v>
      </c>
    </row>
    <row r="7" spans="1:5" ht="34.15" customHeight="1" x14ac:dyDescent="0.25">
      <c r="A7" s="78" t="s">
        <v>460</v>
      </c>
      <c r="B7" s="415" t="s">
        <v>461</v>
      </c>
      <c r="C7" s="416">
        <f>C8</f>
        <v>121.39999999999964</v>
      </c>
      <c r="D7" s="416">
        <f>D8</f>
        <v>123.40000000000055</v>
      </c>
    </row>
    <row r="8" spans="1:5" ht="34.15" customHeight="1" x14ac:dyDescent="0.25">
      <c r="A8" s="78" t="s">
        <v>462</v>
      </c>
      <c r="B8" s="27" t="s">
        <v>463</v>
      </c>
      <c r="C8" s="416">
        <f>C9+C13</f>
        <v>121.39999999999964</v>
      </c>
      <c r="D8" s="416">
        <f>D9+D13</f>
        <v>123.40000000000055</v>
      </c>
    </row>
    <row r="9" spans="1:5" ht="34.15" customHeight="1" outlineLevel="2" x14ac:dyDescent="0.25">
      <c r="A9" s="417" t="s">
        <v>464</v>
      </c>
      <c r="B9" s="27" t="s">
        <v>465</v>
      </c>
      <c r="C9" s="416">
        <f t="shared" ref="C9:D11" si="0">C10</f>
        <v>-4593.6000000000004</v>
      </c>
      <c r="D9" s="416">
        <f t="shared" si="0"/>
        <v>-4424.7</v>
      </c>
    </row>
    <row r="10" spans="1:5" ht="34.15" customHeight="1" outlineLevel="2" x14ac:dyDescent="0.25">
      <c r="A10" s="417" t="s">
        <v>466</v>
      </c>
      <c r="B10" s="27" t="s">
        <v>467</v>
      </c>
      <c r="C10" s="416">
        <f t="shared" si="0"/>
        <v>-4593.6000000000004</v>
      </c>
      <c r="D10" s="416">
        <f t="shared" si="0"/>
        <v>-4424.7</v>
      </c>
    </row>
    <row r="11" spans="1:5" ht="34.15" customHeight="1" outlineLevel="2" x14ac:dyDescent="0.25">
      <c r="A11" s="417" t="s">
        <v>468</v>
      </c>
      <c r="B11" s="27" t="s">
        <v>469</v>
      </c>
      <c r="C11" s="416">
        <f t="shared" si="0"/>
        <v>-4593.6000000000004</v>
      </c>
      <c r="D11" s="416">
        <f t="shared" si="0"/>
        <v>-4424.7</v>
      </c>
    </row>
    <row r="12" spans="1:5" ht="34.15" customHeight="1" outlineLevel="2" x14ac:dyDescent="0.25">
      <c r="A12" s="418" t="s">
        <v>470</v>
      </c>
      <c r="B12" s="25" t="s">
        <v>471</v>
      </c>
      <c r="C12" s="421">
        <v>-4593.6000000000004</v>
      </c>
      <c r="D12" s="421">
        <v>-4424.7</v>
      </c>
    </row>
    <row r="13" spans="1:5" ht="34.15" customHeight="1" x14ac:dyDescent="0.25">
      <c r="A13" s="417" t="s">
        <v>472</v>
      </c>
      <c r="B13" s="27" t="s">
        <v>473</v>
      </c>
      <c r="C13" s="416">
        <f t="shared" ref="C13:D15" si="1">C14</f>
        <v>4715</v>
      </c>
      <c r="D13" s="416">
        <f t="shared" si="1"/>
        <v>4548.1000000000004</v>
      </c>
    </row>
    <row r="14" spans="1:5" ht="34.15" customHeight="1" x14ac:dyDescent="0.25">
      <c r="A14" s="417" t="s">
        <v>474</v>
      </c>
      <c r="B14" s="27" t="s">
        <v>475</v>
      </c>
      <c r="C14" s="416">
        <f t="shared" si="1"/>
        <v>4715</v>
      </c>
      <c r="D14" s="416">
        <f t="shared" si="1"/>
        <v>4548.1000000000004</v>
      </c>
    </row>
    <row r="15" spans="1:5" ht="34.15" customHeight="1" x14ac:dyDescent="0.25">
      <c r="A15" s="417" t="s">
        <v>476</v>
      </c>
      <c r="B15" s="27" t="s">
        <v>477</v>
      </c>
      <c r="C15" s="416">
        <f t="shared" si="1"/>
        <v>4715</v>
      </c>
      <c r="D15" s="416">
        <f t="shared" si="1"/>
        <v>4548.1000000000004</v>
      </c>
    </row>
    <row r="16" spans="1:5" ht="34.15" customHeight="1" x14ac:dyDescent="0.25">
      <c r="A16" s="418" t="s">
        <v>478</v>
      </c>
      <c r="B16" s="25" t="s">
        <v>479</v>
      </c>
      <c r="C16" s="421">
        <v>4715</v>
      </c>
      <c r="D16" s="421">
        <v>4548.1000000000004</v>
      </c>
    </row>
    <row r="17" ht="50.25" customHeight="1" x14ac:dyDescent="0.25"/>
    <row r="18" ht="40.5" customHeight="1" outlineLevel="1" x14ac:dyDescent="0.25"/>
    <row r="19" outlineLevel="1" x14ac:dyDescent="0.25"/>
    <row r="20" outlineLevel="1" x14ac:dyDescent="0.25"/>
    <row r="21" outlineLevel="1" x14ac:dyDescent="0.25"/>
    <row r="22" outlineLevel="1" x14ac:dyDescent="0.25"/>
    <row r="23" ht="34.15" customHeight="1" x14ac:dyDescent="0.25"/>
    <row r="24" ht="47.45" hidden="1" customHeight="1" x14ac:dyDescent="0.25"/>
    <row r="25" ht="56.45" hidden="1" customHeight="1" x14ac:dyDescent="0.25"/>
    <row r="26" ht="62.45" hidden="1" customHeight="1" x14ac:dyDescent="0.25"/>
    <row r="27" ht="46.5" customHeight="1" x14ac:dyDescent="0.25"/>
    <row r="28" ht="54" customHeight="1" x14ac:dyDescent="0.25"/>
    <row r="29" ht="52.5" customHeight="1" x14ac:dyDescent="0.25"/>
    <row r="30" ht="36" customHeight="1" x14ac:dyDescent="0.25"/>
    <row r="31" ht="35.25" customHeight="1" x14ac:dyDescent="0.25"/>
    <row r="32" ht="97.5" customHeight="1" x14ac:dyDescent="0.25"/>
    <row r="33" ht="111.75" customHeight="1" x14ac:dyDescent="0.25"/>
    <row r="34" ht="42" hidden="1" customHeight="1" x14ac:dyDescent="0.25"/>
    <row r="35" ht="36" hidden="1" customHeight="1" x14ac:dyDescent="0.25"/>
    <row r="36" ht="54" hidden="1" customHeight="1" x14ac:dyDescent="0.25"/>
    <row r="37" ht="69.599999999999994" hidden="1" customHeight="1" x14ac:dyDescent="0.25"/>
    <row r="38" ht="31.5" hidden="1" customHeight="1" x14ac:dyDescent="0.25"/>
    <row r="39" ht="52.9" hidden="1" customHeight="1" x14ac:dyDescent="0.25"/>
    <row r="40" ht="69" hidden="1" customHeight="1" x14ac:dyDescent="0.25"/>
    <row r="45" ht="59.25" customHeight="1" x14ac:dyDescent="0.25"/>
  </sheetData>
  <mergeCells count="4">
    <mergeCell ref="C2:D2"/>
    <mergeCell ref="A3:D3"/>
    <mergeCell ref="A5:A6"/>
    <mergeCell ref="B5:B6"/>
  </mergeCells>
  <pageMargins left="0.78749999999999998" right="0" top="0" bottom="0" header="0.511811023622047" footer="0.511811023622047"/>
  <pageSetup paperSize="9" scale="60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"/>
  <sheetViews>
    <sheetView view="pageBreakPreview" zoomScaleNormal="100" workbookViewId="0"/>
  </sheetViews>
  <sheetFormatPr defaultColWidth="9.28515625" defaultRowHeight="15.75" x14ac:dyDescent="0.25"/>
  <cols>
    <col min="1" max="1" width="9.85546875" style="16" customWidth="1"/>
    <col min="2" max="2" width="67.5703125" style="422" customWidth="1"/>
    <col min="3" max="3" width="25.7109375" style="423" customWidth="1"/>
    <col min="4" max="64" width="9.140625" style="16" customWidth="1"/>
  </cols>
  <sheetData>
    <row r="1" spans="1:4" ht="15.6" customHeight="1" x14ac:dyDescent="0.25">
      <c r="A1" s="82"/>
      <c r="B1" s="424"/>
      <c r="C1" s="425" t="s">
        <v>485</v>
      </c>
      <c r="D1" s="426"/>
    </row>
    <row r="2" spans="1:4" ht="210" customHeight="1" x14ac:dyDescent="0.25">
      <c r="A2" s="75"/>
      <c r="B2" s="427"/>
      <c r="C2" s="76" t="s">
        <v>486</v>
      </c>
      <c r="D2" s="426"/>
    </row>
    <row r="3" spans="1:4" ht="52.15" customHeight="1" x14ac:dyDescent="0.25">
      <c r="A3" s="565" t="s">
        <v>487</v>
      </c>
      <c r="B3" s="565"/>
      <c r="C3" s="565"/>
    </row>
    <row r="4" spans="1:4" ht="20.45" customHeight="1" x14ac:dyDescent="0.25">
      <c r="A4" s="428"/>
      <c r="B4" s="429"/>
      <c r="C4" s="411" t="s">
        <v>181</v>
      </c>
    </row>
    <row r="5" spans="1:4" ht="15.75" customHeight="1" x14ac:dyDescent="0.25">
      <c r="A5" s="566" t="s">
        <v>488</v>
      </c>
      <c r="B5" s="566" t="s">
        <v>182</v>
      </c>
      <c r="C5" s="567" t="s">
        <v>459</v>
      </c>
    </row>
    <row r="6" spans="1:4" x14ac:dyDescent="0.25">
      <c r="A6" s="566"/>
      <c r="B6" s="566"/>
      <c r="C6" s="567"/>
    </row>
    <row r="7" spans="1:4" ht="47.25" x14ac:dyDescent="0.25">
      <c r="A7" s="243" t="s">
        <v>489</v>
      </c>
      <c r="B7" s="431" t="s">
        <v>490</v>
      </c>
      <c r="C7" s="432"/>
    </row>
    <row r="8" spans="1:4" ht="47.25" x14ac:dyDescent="0.25">
      <c r="A8" s="246">
        <v>1</v>
      </c>
      <c r="B8" s="351" t="s">
        <v>491</v>
      </c>
      <c r="C8" s="433">
        <v>0</v>
      </c>
    </row>
    <row r="9" spans="1:4" ht="63" x14ac:dyDescent="0.25">
      <c r="A9" s="246">
        <v>2</v>
      </c>
      <c r="B9" s="351" t="s">
        <v>492</v>
      </c>
      <c r="C9" s="433">
        <v>0</v>
      </c>
    </row>
    <row r="10" spans="1:4" x14ac:dyDescent="0.25">
      <c r="A10" s="434"/>
      <c r="B10" s="435" t="s">
        <v>493</v>
      </c>
      <c r="C10" s="436">
        <f>SUM(C8:C9)</f>
        <v>0</v>
      </c>
    </row>
    <row r="11" spans="1:4" x14ac:dyDescent="0.25">
      <c r="A11" s="243" t="s">
        <v>494</v>
      </c>
      <c r="B11" s="431" t="s">
        <v>495</v>
      </c>
      <c r="C11" s="432"/>
    </row>
    <row r="12" spans="1:4" ht="47.25" x14ac:dyDescent="0.25">
      <c r="A12" s="246">
        <v>1</v>
      </c>
      <c r="B12" s="351" t="s">
        <v>496</v>
      </c>
      <c r="C12" s="433">
        <v>0</v>
      </c>
    </row>
    <row r="13" spans="1:4" ht="63" x14ac:dyDescent="0.25">
      <c r="A13" s="246">
        <v>2</v>
      </c>
      <c r="B13" s="351" t="s">
        <v>497</v>
      </c>
      <c r="C13" s="433">
        <v>0</v>
      </c>
    </row>
    <row r="14" spans="1:4" x14ac:dyDescent="0.25">
      <c r="A14" s="246" t="s">
        <v>41</v>
      </c>
      <c r="B14" s="437" t="s">
        <v>493</v>
      </c>
      <c r="C14" s="436">
        <f>SUM(C12:C13)</f>
        <v>0</v>
      </c>
    </row>
  </sheetData>
  <mergeCells count="4">
    <mergeCell ref="A3:C3"/>
    <mergeCell ref="A5:A6"/>
    <mergeCell ref="B5:B6"/>
    <mergeCell ref="C5:C6"/>
  </mergeCells>
  <pageMargins left="0.78749999999999998" right="0.23611111111111099" top="0.74791666666666701" bottom="0.74791666666666701" header="0.511811023622047" footer="0.511811023622047"/>
  <pageSetup paperSize="9" scale="89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view="pageBreakPreview" zoomScaleNormal="100" workbookViewId="0">
      <selection sqref="A1:C1"/>
    </sheetView>
  </sheetViews>
  <sheetFormatPr defaultColWidth="9.28515625" defaultRowHeight="15.75" outlineLevelRow="2" x14ac:dyDescent="0.25"/>
  <cols>
    <col min="1" max="1" width="33.28515625" style="300" customWidth="1"/>
    <col min="2" max="2" width="63.7109375" style="438" customWidth="1"/>
    <col min="3" max="3" width="16.28515625" style="335" customWidth="1"/>
    <col min="4" max="64" width="9.140625" style="439" customWidth="1"/>
    <col min="253" max="253" width="26.7109375" style="31" customWidth="1"/>
    <col min="254" max="254" width="81.42578125" style="31" customWidth="1"/>
    <col min="255" max="257" width="13.85546875" style="31" customWidth="1"/>
    <col min="509" max="509" width="26.7109375" style="31" customWidth="1"/>
    <col min="510" max="510" width="81.42578125" style="31" customWidth="1"/>
    <col min="511" max="513" width="13.85546875" style="31" customWidth="1"/>
    <col min="765" max="765" width="26.7109375" style="31" customWidth="1"/>
    <col min="766" max="766" width="81.42578125" style="31" customWidth="1"/>
    <col min="767" max="769" width="13.85546875" style="31" customWidth="1"/>
    <col min="1021" max="1021" width="26.7109375" style="31" customWidth="1"/>
    <col min="1022" max="1022" width="81.42578125" style="31" customWidth="1"/>
    <col min="1023" max="1024" width="13.85546875" style="31" customWidth="1"/>
  </cols>
  <sheetData>
    <row r="1" spans="1:3" ht="68.650000000000006" customHeight="1" x14ac:dyDescent="0.25">
      <c r="A1" s="561" t="s">
        <v>620</v>
      </c>
      <c r="B1" s="561"/>
      <c r="C1" s="561"/>
    </row>
    <row r="2" spans="1:3" ht="54.75" customHeight="1" x14ac:dyDescent="0.25">
      <c r="A2" s="568" t="s">
        <v>498</v>
      </c>
      <c r="B2" s="568" t="s">
        <v>499</v>
      </c>
      <c r="C2" s="568" t="s">
        <v>499</v>
      </c>
    </row>
    <row r="3" spans="1:3" ht="18.75" customHeight="1" x14ac:dyDescent="0.25">
      <c r="C3" s="335" t="s">
        <v>500</v>
      </c>
    </row>
    <row r="4" spans="1:3" s="442" customFormat="1" ht="94.5" customHeight="1" x14ac:dyDescent="0.25">
      <c r="A4" s="440" t="s">
        <v>43</v>
      </c>
      <c r="B4" s="441" t="s">
        <v>458</v>
      </c>
      <c r="C4" s="313" t="s">
        <v>501</v>
      </c>
    </row>
    <row r="5" spans="1:3" ht="31.9" customHeight="1" x14ac:dyDescent="0.25">
      <c r="A5" s="440" t="s">
        <v>460</v>
      </c>
      <c r="B5" s="443" t="s">
        <v>461</v>
      </c>
      <c r="C5" s="444">
        <f>C6+C12+C20</f>
        <v>0</v>
      </c>
    </row>
    <row r="6" spans="1:3" ht="31.9" customHeight="1" x14ac:dyDescent="0.25">
      <c r="A6" s="445" t="s">
        <v>502</v>
      </c>
      <c r="B6" s="360" t="s">
        <v>503</v>
      </c>
      <c r="C6" s="446">
        <f>C7+C9</f>
        <v>0</v>
      </c>
    </row>
    <row r="7" spans="1:3" ht="31.9" customHeight="1" x14ac:dyDescent="0.25">
      <c r="A7" s="445" t="s">
        <v>504</v>
      </c>
      <c r="B7" s="360" t="s">
        <v>505</v>
      </c>
      <c r="C7" s="446">
        <f>C8</f>
        <v>0</v>
      </c>
    </row>
    <row r="8" spans="1:3" ht="45" customHeight="1" x14ac:dyDescent="0.25">
      <c r="A8" s="447" t="s">
        <v>506</v>
      </c>
      <c r="B8" s="89" t="s">
        <v>507</v>
      </c>
      <c r="C8" s="448">
        <v>0</v>
      </c>
    </row>
    <row r="9" spans="1:3" ht="30" customHeight="1" outlineLevel="2" x14ac:dyDescent="0.25">
      <c r="A9" s="445" t="s">
        <v>508</v>
      </c>
      <c r="B9" s="360" t="s">
        <v>509</v>
      </c>
      <c r="C9" s="449">
        <f>C10</f>
        <v>0</v>
      </c>
    </row>
    <row r="10" spans="1:3" ht="51" customHeight="1" outlineLevel="2" x14ac:dyDescent="0.25">
      <c r="A10" s="445" t="s">
        <v>510</v>
      </c>
      <c r="B10" s="360" t="s">
        <v>511</v>
      </c>
      <c r="C10" s="449">
        <f>C11</f>
        <v>0</v>
      </c>
    </row>
    <row r="11" spans="1:3" ht="49.5" customHeight="1" outlineLevel="2" x14ac:dyDescent="0.25">
      <c r="A11" s="430" t="s">
        <v>512</v>
      </c>
      <c r="B11" s="450" t="s">
        <v>513</v>
      </c>
      <c r="C11" s="451">
        <v>0</v>
      </c>
    </row>
    <row r="12" spans="1:3" ht="50.25" customHeight="1" x14ac:dyDescent="0.25">
      <c r="A12" s="452" t="s">
        <v>514</v>
      </c>
      <c r="B12" s="453" t="s">
        <v>515</v>
      </c>
      <c r="C12" s="446">
        <f>C16+C18</f>
        <v>0</v>
      </c>
    </row>
    <row r="13" spans="1:3" ht="52.15" customHeight="1" outlineLevel="1" x14ac:dyDescent="0.25">
      <c r="A13" s="454" t="s">
        <v>516</v>
      </c>
      <c r="B13" s="455" t="s">
        <v>517</v>
      </c>
      <c r="C13" s="456">
        <f>C14</f>
        <v>0</v>
      </c>
    </row>
    <row r="14" spans="1:3" ht="47.25" outlineLevel="1" x14ac:dyDescent="0.25">
      <c r="A14" s="454" t="s">
        <v>518</v>
      </c>
      <c r="B14" s="455" t="s">
        <v>519</v>
      </c>
      <c r="C14" s="457">
        <f>C15</f>
        <v>0</v>
      </c>
    </row>
    <row r="15" spans="1:3" ht="63" outlineLevel="1" x14ac:dyDescent="0.25">
      <c r="A15" s="454" t="s">
        <v>520</v>
      </c>
      <c r="B15" s="455" t="s">
        <v>521</v>
      </c>
      <c r="C15" s="458">
        <v>0</v>
      </c>
    </row>
    <row r="16" spans="1:3" ht="47.25" outlineLevel="1" x14ac:dyDescent="0.25">
      <c r="A16" s="452" t="s">
        <v>518</v>
      </c>
      <c r="B16" s="459" t="s">
        <v>519</v>
      </c>
      <c r="C16" s="383">
        <f>C17</f>
        <v>0</v>
      </c>
    </row>
    <row r="17" spans="1:3" ht="63" outlineLevel="1" x14ac:dyDescent="0.25">
      <c r="A17" s="454" t="s">
        <v>520</v>
      </c>
      <c r="B17" s="455" t="s">
        <v>521</v>
      </c>
      <c r="C17" s="458">
        <v>0</v>
      </c>
    </row>
    <row r="18" spans="1:3" ht="65.45" customHeight="1" x14ac:dyDescent="0.25">
      <c r="A18" s="452" t="s">
        <v>522</v>
      </c>
      <c r="B18" s="459" t="s">
        <v>523</v>
      </c>
      <c r="C18" s="446">
        <f>C19</f>
        <v>0</v>
      </c>
    </row>
    <row r="19" spans="1:3" ht="47.45" customHeight="1" x14ac:dyDescent="0.25">
      <c r="A19" s="454" t="s">
        <v>524</v>
      </c>
      <c r="B19" s="73" t="s">
        <v>179</v>
      </c>
      <c r="C19" s="460">
        <v>0</v>
      </c>
    </row>
    <row r="20" spans="1:3" ht="56.45" customHeight="1" x14ac:dyDescent="0.25">
      <c r="A20" s="452" t="s">
        <v>525</v>
      </c>
      <c r="B20" s="453" t="s">
        <v>526</v>
      </c>
      <c r="C20" s="461">
        <v>0</v>
      </c>
    </row>
    <row r="21" spans="1:3" ht="62.45" customHeight="1" x14ac:dyDescent="0.25">
      <c r="A21" s="452" t="s">
        <v>527</v>
      </c>
      <c r="B21" s="453" t="s">
        <v>528</v>
      </c>
      <c r="C21" s="401">
        <v>0</v>
      </c>
    </row>
    <row r="22" spans="1:3" ht="46.5" customHeight="1" x14ac:dyDescent="0.25">
      <c r="A22" s="454" t="s">
        <v>529</v>
      </c>
      <c r="B22" s="89" t="s">
        <v>177</v>
      </c>
      <c r="C22" s="401">
        <v>0</v>
      </c>
    </row>
    <row r="23" spans="1:3" ht="54" customHeight="1" x14ac:dyDescent="0.25">
      <c r="A23" s="454" t="s">
        <v>530</v>
      </c>
      <c r="B23" s="89" t="s">
        <v>177</v>
      </c>
      <c r="C23" s="401">
        <v>0</v>
      </c>
    </row>
    <row r="24" spans="1:3" ht="33" customHeight="1" x14ac:dyDescent="0.25">
      <c r="A24" s="452" t="s">
        <v>531</v>
      </c>
      <c r="B24" s="453" t="s">
        <v>532</v>
      </c>
      <c r="C24" s="461">
        <f>+C25</f>
        <v>0</v>
      </c>
    </row>
    <row r="25" spans="1:3" ht="43.9" customHeight="1" x14ac:dyDescent="0.25">
      <c r="A25" s="454" t="s">
        <v>533</v>
      </c>
      <c r="B25" s="455" t="s">
        <v>534</v>
      </c>
      <c r="C25" s="462">
        <f>+C26</f>
        <v>0</v>
      </c>
    </row>
    <row r="26" spans="1:3" ht="114.6" customHeight="1" x14ac:dyDescent="0.25">
      <c r="A26" s="454" t="s">
        <v>535</v>
      </c>
      <c r="B26" s="455" t="s">
        <v>536</v>
      </c>
      <c r="C26" s="462">
        <f>+C27</f>
        <v>0</v>
      </c>
    </row>
    <row r="27" spans="1:3" ht="126.6" customHeight="1" x14ac:dyDescent="0.25">
      <c r="A27" s="454" t="s">
        <v>537</v>
      </c>
      <c r="B27" s="455" t="s">
        <v>538</v>
      </c>
      <c r="C27" s="462">
        <v>0</v>
      </c>
    </row>
    <row r="28" spans="1:3" ht="54" customHeight="1" x14ac:dyDescent="0.25">
      <c r="A28" s="463"/>
      <c r="B28" s="439"/>
    </row>
    <row r="29" spans="1:3" ht="69.599999999999994" customHeight="1" x14ac:dyDescent="0.25">
      <c r="A29" s="463"/>
      <c r="B29" s="439"/>
    </row>
    <row r="30" spans="1:3" ht="31.5" customHeight="1" x14ac:dyDescent="0.25">
      <c r="A30" s="463"/>
      <c r="B30" s="439"/>
    </row>
    <row r="31" spans="1:3" ht="52.9" customHeight="1" x14ac:dyDescent="0.25">
      <c r="A31" s="463"/>
      <c r="B31" s="439"/>
    </row>
    <row r="32" spans="1:3" ht="9" customHeight="1" x14ac:dyDescent="0.25">
      <c r="A32" s="463"/>
      <c r="B32" s="439"/>
    </row>
    <row r="35" spans="1:2" x14ac:dyDescent="0.25">
      <c r="A35" s="463"/>
      <c r="B35" s="439"/>
    </row>
    <row r="37" spans="1:2" ht="59.25" customHeight="1" x14ac:dyDescent="0.25">
      <c r="A37" s="463"/>
      <c r="B37" s="439"/>
    </row>
  </sheetData>
  <mergeCells count="2">
    <mergeCell ref="A1:C1"/>
    <mergeCell ref="A2:C2"/>
  </mergeCells>
  <pageMargins left="1.1812499999999999" right="0.39374999999999999" top="0.78749999999999998" bottom="0.78749999999999998" header="0.511811023622047" footer="0.511811023622047"/>
  <pageSetup paperSize="9" scale="7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"/>
  <sheetViews>
    <sheetView view="pageBreakPreview" zoomScaleNormal="100" workbookViewId="0">
      <selection activeCell="H9" sqref="H9"/>
    </sheetView>
  </sheetViews>
  <sheetFormatPr defaultColWidth="9.28515625" defaultRowHeight="15.75" x14ac:dyDescent="0.25"/>
  <cols>
    <col min="1" max="1" width="9.85546875" style="16" customWidth="1"/>
    <col min="2" max="2" width="67.5703125" style="422" customWidth="1"/>
    <col min="3" max="3" width="20.28515625" style="422" customWidth="1"/>
    <col min="4" max="4" width="20.28515625" style="423" customWidth="1"/>
    <col min="5" max="64" width="9.140625" style="16" customWidth="1"/>
  </cols>
  <sheetData>
    <row r="1" spans="1:5" ht="15.6" customHeight="1" x14ac:dyDescent="0.25">
      <c r="A1" s="82"/>
      <c r="B1" s="424"/>
      <c r="C1" s="424"/>
      <c r="D1" s="425" t="s">
        <v>539</v>
      </c>
      <c r="E1" s="426"/>
    </row>
    <row r="2" spans="1:5" ht="106.9" customHeight="1" x14ac:dyDescent="0.25">
      <c r="A2" s="75"/>
      <c r="B2" s="427"/>
      <c r="C2" s="563" t="s">
        <v>540</v>
      </c>
      <c r="D2" s="563"/>
      <c r="E2" s="426"/>
    </row>
    <row r="3" spans="1:5" ht="45" customHeight="1" x14ac:dyDescent="0.25">
      <c r="A3" s="565" t="s">
        <v>541</v>
      </c>
      <c r="B3" s="565"/>
      <c r="C3" s="565"/>
      <c r="D3" s="565"/>
    </row>
    <row r="4" spans="1:5" ht="21" customHeight="1" x14ac:dyDescent="0.25">
      <c r="A4" s="428"/>
      <c r="B4" s="429"/>
      <c r="C4" s="429"/>
      <c r="D4" s="411" t="s">
        <v>181</v>
      </c>
    </row>
    <row r="5" spans="1:5" ht="15.75" customHeight="1" x14ac:dyDescent="0.25">
      <c r="A5" s="566" t="s">
        <v>488</v>
      </c>
      <c r="B5" s="566" t="s">
        <v>182</v>
      </c>
      <c r="C5" s="464" t="s">
        <v>484</v>
      </c>
      <c r="D5" s="465" t="s">
        <v>542</v>
      </c>
    </row>
    <row r="6" spans="1:5" x14ac:dyDescent="0.25">
      <c r="A6" s="566"/>
      <c r="B6" s="566"/>
      <c r="C6" s="466" t="s">
        <v>543</v>
      </c>
      <c r="D6" s="466" t="s">
        <v>543</v>
      </c>
    </row>
    <row r="7" spans="1:5" ht="47.25" x14ac:dyDescent="0.25">
      <c r="A7" s="243" t="s">
        <v>489</v>
      </c>
      <c r="B7" s="431" t="s">
        <v>490</v>
      </c>
      <c r="C7" s="431"/>
      <c r="D7" s="432"/>
    </row>
    <row r="8" spans="1:5" ht="47.25" x14ac:dyDescent="0.25">
      <c r="A8" s="246">
        <v>1</v>
      </c>
      <c r="B8" s="351" t="s">
        <v>491</v>
      </c>
      <c r="C8" s="433">
        <v>0</v>
      </c>
      <c r="D8" s="433">
        <v>0</v>
      </c>
    </row>
    <row r="9" spans="1:5" ht="63" x14ac:dyDescent="0.25">
      <c r="A9" s="246">
        <v>2</v>
      </c>
      <c r="B9" s="351" t="s">
        <v>492</v>
      </c>
      <c r="C9" s="433">
        <v>0</v>
      </c>
      <c r="D9" s="433">
        <v>0</v>
      </c>
    </row>
    <row r="10" spans="1:5" x14ac:dyDescent="0.25">
      <c r="A10" s="434"/>
      <c r="B10" s="435" t="s">
        <v>493</v>
      </c>
      <c r="C10" s="436">
        <f>SUM(C8:C9)</f>
        <v>0</v>
      </c>
      <c r="D10" s="436">
        <f>SUM(D8:D9)</f>
        <v>0</v>
      </c>
    </row>
    <row r="11" spans="1:5" x14ac:dyDescent="0.25">
      <c r="A11" s="243" t="s">
        <v>494</v>
      </c>
      <c r="B11" s="431" t="s">
        <v>495</v>
      </c>
      <c r="C11" s="432"/>
      <c r="D11" s="432"/>
    </row>
    <row r="12" spans="1:5" ht="47.25" x14ac:dyDescent="0.25">
      <c r="A12" s="246">
        <v>1</v>
      </c>
      <c r="B12" s="351" t="s">
        <v>496</v>
      </c>
      <c r="C12" s="433">
        <v>0</v>
      </c>
      <c r="D12" s="433">
        <v>0</v>
      </c>
    </row>
    <row r="13" spans="1:5" ht="63" x14ac:dyDescent="0.25">
      <c r="A13" s="246">
        <v>2</v>
      </c>
      <c r="B13" s="351" t="s">
        <v>497</v>
      </c>
      <c r="C13" s="433">
        <v>0</v>
      </c>
      <c r="D13" s="433">
        <v>0</v>
      </c>
    </row>
    <row r="14" spans="1:5" x14ac:dyDescent="0.25">
      <c r="A14" s="246" t="s">
        <v>41</v>
      </c>
      <c r="B14" s="437" t="s">
        <v>493</v>
      </c>
      <c r="C14" s="436">
        <f>SUM(C12:C13)</f>
        <v>0</v>
      </c>
      <c r="D14" s="436">
        <f>SUM(D12:D13)</f>
        <v>0</v>
      </c>
    </row>
  </sheetData>
  <mergeCells count="4">
    <mergeCell ref="C2:D2"/>
    <mergeCell ref="A3:D3"/>
    <mergeCell ref="A5:A6"/>
    <mergeCell ref="B5:B6"/>
  </mergeCells>
  <pageMargins left="0.78749999999999998" right="0" top="0" bottom="0" header="0.511811023622047" footer="0.511811023622047"/>
  <pageSetup paperSize="9" scale="78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view="pageBreakPreview" zoomScaleNormal="100" workbookViewId="0">
      <selection activeCell="C1" sqref="C1:D1"/>
    </sheetView>
  </sheetViews>
  <sheetFormatPr defaultColWidth="9.28515625" defaultRowHeight="15.75" outlineLevelRow="1" x14ac:dyDescent="0.3"/>
  <cols>
    <col min="1" max="1" width="34.7109375" style="467" customWidth="1"/>
    <col min="2" max="2" width="63.7109375" style="468" customWidth="1"/>
    <col min="3" max="3" width="16.28515625" style="469" customWidth="1"/>
    <col min="4" max="4" width="15.42578125" style="469" customWidth="1"/>
    <col min="5" max="64" width="9.140625" style="470" customWidth="1"/>
    <col min="256" max="256" width="26.7109375" style="31" customWidth="1"/>
    <col min="257" max="257" width="81.42578125" style="31" customWidth="1"/>
    <col min="258" max="260" width="13.85546875" style="31" customWidth="1"/>
    <col min="512" max="512" width="26.7109375" style="31" customWidth="1"/>
    <col min="513" max="513" width="81.42578125" style="31" customWidth="1"/>
    <col min="514" max="516" width="13.85546875" style="31" customWidth="1"/>
    <col min="768" max="768" width="26.7109375" style="31" customWidth="1"/>
    <col min="769" max="769" width="81.42578125" style="31" customWidth="1"/>
    <col min="770" max="772" width="13.85546875" style="31" customWidth="1"/>
    <col min="1024" max="1024" width="26.7109375" style="31" customWidth="1"/>
  </cols>
  <sheetData>
    <row r="1" spans="1:6" ht="149.25" customHeight="1" x14ac:dyDescent="0.3">
      <c r="A1" s="471"/>
      <c r="B1" s="472"/>
      <c r="C1" s="569" t="s">
        <v>621</v>
      </c>
      <c r="D1" s="569"/>
      <c r="E1" s="473"/>
      <c r="F1" s="473"/>
    </row>
    <row r="2" spans="1:6" ht="54.75" customHeight="1" x14ac:dyDescent="0.3">
      <c r="A2" s="570"/>
      <c r="B2" s="570"/>
      <c r="C2" s="570" t="s">
        <v>499</v>
      </c>
      <c r="D2" s="570"/>
    </row>
    <row r="3" spans="1:6" ht="18.75" customHeight="1" x14ac:dyDescent="0.3">
      <c r="D3" s="469" t="s">
        <v>500</v>
      </c>
    </row>
    <row r="4" spans="1:6" s="477" customFormat="1" ht="94.5" customHeight="1" x14ac:dyDescent="0.2">
      <c r="A4" s="474" t="s">
        <v>43</v>
      </c>
      <c r="B4" s="475" t="s">
        <v>458</v>
      </c>
      <c r="C4" s="78" t="s">
        <v>544</v>
      </c>
      <c r="D4" s="476" t="s">
        <v>545</v>
      </c>
    </row>
    <row r="5" spans="1:6" ht="31.9" customHeight="1" x14ac:dyDescent="0.3">
      <c r="A5" s="478" t="s">
        <v>460</v>
      </c>
      <c r="B5" s="479" t="s">
        <v>461</v>
      </c>
      <c r="C5" s="480">
        <f>C6+C11+C19</f>
        <v>0</v>
      </c>
      <c r="D5" s="480">
        <f>D6+D11+D19</f>
        <v>0</v>
      </c>
    </row>
    <row r="6" spans="1:6" ht="31.9" customHeight="1" x14ac:dyDescent="0.3">
      <c r="A6" s="481" t="s">
        <v>502</v>
      </c>
      <c r="B6" s="482" t="s">
        <v>503</v>
      </c>
      <c r="C6" s="480">
        <f>C7+C9</f>
        <v>0</v>
      </c>
      <c r="D6" s="480">
        <f>D7+D9</f>
        <v>0</v>
      </c>
    </row>
    <row r="7" spans="1:6" ht="31.9" customHeight="1" x14ac:dyDescent="0.3">
      <c r="A7" s="481" t="s">
        <v>504</v>
      </c>
      <c r="B7" s="482" t="s">
        <v>505</v>
      </c>
      <c r="C7" s="480">
        <f>C8</f>
        <v>0</v>
      </c>
      <c r="D7" s="480">
        <v>0</v>
      </c>
    </row>
    <row r="8" spans="1:6" ht="31.9" customHeight="1" x14ac:dyDescent="0.3">
      <c r="A8" s="483" t="s">
        <v>546</v>
      </c>
      <c r="B8" s="484" t="s">
        <v>507</v>
      </c>
      <c r="C8" s="485">
        <v>0</v>
      </c>
      <c r="D8" s="485">
        <v>0</v>
      </c>
    </row>
    <row r="9" spans="1:6" ht="31.9" customHeight="1" x14ac:dyDescent="0.3">
      <c r="A9" s="481" t="s">
        <v>508</v>
      </c>
      <c r="B9" s="482" t="s">
        <v>509</v>
      </c>
      <c r="C9" s="486">
        <f>C10</f>
        <v>0</v>
      </c>
      <c r="D9" s="486">
        <f>D10</f>
        <v>0</v>
      </c>
    </row>
    <row r="10" spans="1:6" ht="31.9" customHeight="1" x14ac:dyDescent="0.3">
      <c r="A10" s="483" t="s">
        <v>547</v>
      </c>
      <c r="B10" s="484" t="s">
        <v>511</v>
      </c>
      <c r="C10" s="485"/>
      <c r="D10" s="485">
        <v>0</v>
      </c>
    </row>
    <row r="11" spans="1:6" ht="35.25" customHeight="1" x14ac:dyDescent="0.3">
      <c r="A11" s="487" t="s">
        <v>514</v>
      </c>
      <c r="B11" s="453" t="s">
        <v>515</v>
      </c>
      <c r="C11" s="480">
        <f>C15+C17</f>
        <v>0</v>
      </c>
      <c r="D11" s="480">
        <f>D15+D17</f>
        <v>0</v>
      </c>
    </row>
    <row r="12" spans="1:6" ht="54.75" hidden="1" customHeight="1" outlineLevel="1" x14ac:dyDescent="0.3">
      <c r="A12" s="488" t="s">
        <v>516</v>
      </c>
      <c r="B12" s="455" t="s">
        <v>517</v>
      </c>
      <c r="C12" s="489">
        <f>C13</f>
        <v>0</v>
      </c>
      <c r="D12" s="490">
        <f>D13</f>
        <v>0</v>
      </c>
    </row>
    <row r="13" spans="1:6" ht="55.5" hidden="1" customHeight="1" outlineLevel="1" x14ac:dyDescent="0.3">
      <c r="A13" s="488" t="s">
        <v>518</v>
      </c>
      <c r="B13" s="455" t="s">
        <v>519</v>
      </c>
      <c r="C13" s="491">
        <f>C14</f>
        <v>0</v>
      </c>
      <c r="D13" s="492">
        <f>D14</f>
        <v>0</v>
      </c>
    </row>
    <row r="14" spans="1:6" ht="52.5" hidden="1" customHeight="1" outlineLevel="1" x14ac:dyDescent="0.3">
      <c r="A14" s="488" t="s">
        <v>548</v>
      </c>
      <c r="B14" s="455" t="s">
        <v>521</v>
      </c>
      <c r="C14" s="492">
        <v>0</v>
      </c>
      <c r="D14" s="492"/>
    </row>
    <row r="15" spans="1:6" ht="52.5" customHeight="1" outlineLevel="1" x14ac:dyDescent="0.3">
      <c r="A15" s="487" t="s">
        <v>518</v>
      </c>
      <c r="B15" s="459" t="s">
        <v>519</v>
      </c>
      <c r="C15" s="490">
        <f>C16</f>
        <v>0</v>
      </c>
      <c r="D15" s="490">
        <f>D16</f>
        <v>0</v>
      </c>
    </row>
    <row r="16" spans="1:6" ht="63" customHeight="1" outlineLevel="1" x14ac:dyDescent="0.3">
      <c r="A16" s="488" t="s">
        <v>548</v>
      </c>
      <c r="B16" s="455" t="s">
        <v>521</v>
      </c>
      <c r="C16" s="492">
        <v>0</v>
      </c>
      <c r="D16" s="492">
        <v>0</v>
      </c>
    </row>
    <row r="17" spans="1:4" ht="45.6" customHeight="1" x14ac:dyDescent="0.3">
      <c r="A17" s="487" t="s">
        <v>522</v>
      </c>
      <c r="B17" s="459" t="s">
        <v>523</v>
      </c>
      <c r="C17" s="480">
        <f>C18</f>
        <v>0</v>
      </c>
      <c r="D17" s="480">
        <f>D18</f>
        <v>0</v>
      </c>
    </row>
    <row r="18" spans="1:4" ht="43.15" customHeight="1" x14ac:dyDescent="0.3">
      <c r="A18" s="488" t="s">
        <v>549</v>
      </c>
      <c r="B18" s="455" t="s">
        <v>550</v>
      </c>
      <c r="C18" s="485">
        <v>0</v>
      </c>
      <c r="D18" s="485">
        <v>0</v>
      </c>
    </row>
    <row r="19" spans="1:4" ht="34.15" customHeight="1" x14ac:dyDescent="0.3">
      <c r="A19" s="487" t="s">
        <v>525</v>
      </c>
      <c r="B19" s="453" t="s">
        <v>526</v>
      </c>
      <c r="C19" s="493">
        <v>0</v>
      </c>
      <c r="D19" s="493">
        <v>0</v>
      </c>
    </row>
    <row r="20" spans="1:4" ht="50.45" customHeight="1" x14ac:dyDescent="0.3">
      <c r="A20" s="487" t="s">
        <v>527</v>
      </c>
      <c r="B20" s="453" t="s">
        <v>528</v>
      </c>
      <c r="C20" s="494">
        <v>0</v>
      </c>
      <c r="D20" s="494">
        <v>0</v>
      </c>
    </row>
    <row r="21" spans="1:4" ht="51.6" customHeight="1" x14ac:dyDescent="0.3">
      <c r="A21" s="488" t="s">
        <v>529</v>
      </c>
      <c r="B21" s="73" t="s">
        <v>177</v>
      </c>
      <c r="C21" s="494">
        <v>0</v>
      </c>
      <c r="D21" s="494">
        <v>0</v>
      </c>
    </row>
    <row r="22" spans="1:4" ht="58.9" customHeight="1" x14ac:dyDescent="0.3">
      <c r="A22" s="488" t="s">
        <v>530</v>
      </c>
      <c r="B22" s="73" t="s">
        <v>177</v>
      </c>
      <c r="C22" s="494">
        <v>0</v>
      </c>
      <c r="D22" s="494">
        <v>0</v>
      </c>
    </row>
    <row r="23" spans="1:4" ht="50.25" customHeight="1" x14ac:dyDescent="0.3">
      <c r="A23" s="487" t="s">
        <v>531</v>
      </c>
      <c r="B23" s="453" t="s">
        <v>532</v>
      </c>
      <c r="C23" s="493">
        <f t="shared" ref="C23:D25" si="0">+C24</f>
        <v>0</v>
      </c>
      <c r="D23" s="493">
        <f t="shared" si="0"/>
        <v>0</v>
      </c>
    </row>
    <row r="24" spans="1:4" ht="40.5" customHeight="1" x14ac:dyDescent="0.3">
      <c r="A24" s="488" t="s">
        <v>533</v>
      </c>
      <c r="B24" s="455" t="s">
        <v>534</v>
      </c>
      <c r="C24" s="495">
        <f t="shared" si="0"/>
        <v>0</v>
      </c>
      <c r="D24" s="495">
        <f t="shared" si="0"/>
        <v>0</v>
      </c>
    </row>
    <row r="25" spans="1:4" ht="126.75" x14ac:dyDescent="0.3">
      <c r="A25" s="488" t="s">
        <v>535</v>
      </c>
      <c r="B25" s="455" t="s">
        <v>536</v>
      </c>
      <c r="C25" s="495">
        <f t="shared" si="0"/>
        <v>0</v>
      </c>
      <c r="D25" s="495">
        <f t="shared" si="0"/>
        <v>0</v>
      </c>
    </row>
    <row r="26" spans="1:4" ht="111" x14ac:dyDescent="0.3">
      <c r="A26" s="488" t="s">
        <v>537</v>
      </c>
      <c r="B26" s="455" t="s">
        <v>538</v>
      </c>
      <c r="C26" s="495">
        <v>0</v>
      </c>
      <c r="D26" s="495">
        <v>0</v>
      </c>
    </row>
    <row r="27" spans="1:4" ht="36" customHeight="1" x14ac:dyDescent="0.3">
      <c r="B27" s="496"/>
    </row>
    <row r="28" spans="1:4" ht="54" customHeight="1" x14ac:dyDescent="0.3">
      <c r="B28" s="496"/>
    </row>
    <row r="29" spans="1:4" ht="69.599999999999994" customHeight="1" x14ac:dyDescent="0.3">
      <c r="B29" s="496"/>
    </row>
    <row r="30" spans="1:4" ht="31.5" customHeight="1" x14ac:dyDescent="0.3">
      <c r="B30" s="496"/>
    </row>
    <row r="31" spans="1:4" ht="52.9" customHeight="1" x14ac:dyDescent="0.3">
      <c r="B31" s="496"/>
    </row>
    <row r="32" spans="1:4" ht="69" customHeight="1" x14ac:dyDescent="0.3">
      <c r="B32" s="496"/>
    </row>
    <row r="35" spans="2:2" x14ac:dyDescent="0.3">
      <c r="B35" s="496"/>
    </row>
    <row r="37" spans="2:2" ht="59.25" customHeight="1" x14ac:dyDescent="0.3">
      <c r="B37" s="496"/>
    </row>
  </sheetData>
  <mergeCells count="2">
    <mergeCell ref="C1:D1"/>
    <mergeCell ref="A2:D2"/>
  </mergeCells>
  <pageMargins left="1.1812499999999999" right="0.39374999999999999" top="0.78749999999999998" bottom="0.78749999999999998" header="0.511811023622047" footer="0.511811023622047"/>
  <pageSetup paperSize="9" scale="6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workbookViewId="0">
      <selection activeCell="K13" sqref="K13"/>
    </sheetView>
  </sheetViews>
  <sheetFormatPr defaultColWidth="9" defaultRowHeight="15" x14ac:dyDescent="0.25"/>
  <cols>
    <col min="1" max="1" width="13.28515625" style="31" customWidth="1"/>
    <col min="2" max="2" width="14.42578125" style="31" customWidth="1"/>
    <col min="3" max="3" width="16.5703125" style="31" customWidth="1"/>
    <col min="4" max="4" width="15.85546875" style="31" customWidth="1"/>
    <col min="5" max="5" width="17.140625" style="31" customWidth="1"/>
    <col min="6" max="6" width="13.28515625" style="31" customWidth="1"/>
    <col min="7" max="7" width="20.5703125" style="31" customWidth="1"/>
  </cols>
  <sheetData>
    <row r="1" spans="1:8" ht="129" customHeight="1" x14ac:dyDescent="0.25">
      <c r="A1" s="497"/>
      <c r="B1" s="497"/>
      <c r="C1" s="497"/>
      <c r="D1" s="497"/>
      <c r="E1" s="497"/>
      <c r="F1" s="571" t="s">
        <v>551</v>
      </c>
      <c r="G1" s="571"/>
      <c r="H1" s="571"/>
    </row>
    <row r="2" spans="1:8" x14ac:dyDescent="0.25">
      <c r="A2" s="497"/>
      <c r="B2" s="497"/>
      <c r="C2" s="497"/>
      <c r="D2" s="497"/>
      <c r="E2" s="497"/>
      <c r="F2" s="572"/>
      <c r="G2" s="572"/>
    </row>
    <row r="3" spans="1:8" ht="43.15" customHeight="1" x14ac:dyDescent="0.25">
      <c r="A3" s="573" t="s">
        <v>552</v>
      </c>
      <c r="B3" s="573"/>
      <c r="C3" s="573"/>
      <c r="D3" s="573"/>
      <c r="E3" s="573"/>
      <c r="F3" s="573"/>
      <c r="G3" s="573"/>
    </row>
    <row r="4" spans="1:8" ht="15.75" x14ac:dyDescent="0.25">
      <c r="A4" s="498"/>
      <c r="B4" s="499"/>
      <c r="C4" s="499"/>
      <c r="D4" s="499"/>
      <c r="E4" s="499"/>
      <c r="F4" s="499"/>
      <c r="G4" s="499"/>
    </row>
    <row r="5" spans="1:8" ht="15.75" customHeight="1" x14ac:dyDescent="0.25">
      <c r="A5" s="573" t="s">
        <v>553</v>
      </c>
      <c r="B5" s="573"/>
      <c r="C5" s="573"/>
      <c r="D5" s="573"/>
      <c r="E5" s="573"/>
      <c r="F5" s="573"/>
      <c r="G5" s="573"/>
    </row>
    <row r="6" spans="1:8" ht="15.75" x14ac:dyDescent="0.25">
      <c r="A6" s="499"/>
      <c r="B6" s="499"/>
      <c r="C6" s="499"/>
      <c r="D6" s="499"/>
      <c r="E6" s="499"/>
      <c r="F6" s="499"/>
      <c r="G6" s="500" t="s">
        <v>554</v>
      </c>
    </row>
    <row r="7" spans="1:8" ht="75" x14ac:dyDescent="0.25">
      <c r="A7" s="501" t="s">
        <v>488</v>
      </c>
      <c r="B7" s="502" t="s">
        <v>555</v>
      </c>
      <c r="C7" s="501" t="s">
        <v>556</v>
      </c>
      <c r="D7" s="501" t="s">
        <v>557</v>
      </c>
      <c r="E7" s="501" t="s">
        <v>558</v>
      </c>
      <c r="F7" s="501" t="s">
        <v>559</v>
      </c>
      <c r="G7" s="501" t="s">
        <v>560</v>
      </c>
    </row>
    <row r="8" spans="1:8" ht="15.75" x14ac:dyDescent="0.25">
      <c r="A8" s="503">
        <v>1</v>
      </c>
      <c r="B8" s="503" t="s">
        <v>561</v>
      </c>
      <c r="C8" s="503" t="s">
        <v>562</v>
      </c>
      <c r="D8" s="503" t="s">
        <v>562</v>
      </c>
      <c r="E8" s="503" t="s">
        <v>562</v>
      </c>
      <c r="F8" s="503" t="s">
        <v>562</v>
      </c>
      <c r="G8" s="503" t="s">
        <v>562</v>
      </c>
    </row>
    <row r="9" spans="1:8" ht="15.75" x14ac:dyDescent="0.25">
      <c r="A9" s="504"/>
      <c r="B9" s="505"/>
      <c r="C9" s="505"/>
      <c r="D9" s="506"/>
      <c r="E9" s="506"/>
      <c r="F9" s="506"/>
      <c r="G9" s="507"/>
    </row>
    <row r="10" spans="1:8" ht="58.9" customHeight="1" x14ac:dyDescent="0.25">
      <c r="A10" s="573" t="s">
        <v>563</v>
      </c>
      <c r="B10" s="573"/>
      <c r="C10" s="573"/>
      <c r="D10" s="573"/>
      <c r="E10" s="573"/>
      <c r="F10" s="573"/>
      <c r="G10" s="573"/>
    </row>
    <row r="11" spans="1:8" ht="15.75" x14ac:dyDescent="0.25">
      <c r="A11" s="508"/>
      <c r="B11" s="509"/>
      <c r="C11" s="509"/>
      <c r="D11" s="509"/>
      <c r="E11" s="510"/>
      <c r="F11" s="511"/>
      <c r="G11" s="511" t="s">
        <v>554</v>
      </c>
    </row>
    <row r="12" spans="1:8" ht="15" customHeight="1" x14ac:dyDescent="0.25">
      <c r="A12" s="574" t="s">
        <v>564</v>
      </c>
      <c r="B12" s="574"/>
      <c r="C12" s="574"/>
      <c r="D12" s="574"/>
      <c r="E12" s="574"/>
      <c r="F12" s="574"/>
      <c r="G12" s="575" t="s">
        <v>459</v>
      </c>
    </row>
    <row r="13" spans="1:8" ht="26.45" customHeight="1" x14ac:dyDescent="0.25">
      <c r="A13" s="574"/>
      <c r="B13" s="574"/>
      <c r="C13" s="574"/>
      <c r="D13" s="574"/>
      <c r="E13" s="574"/>
      <c r="F13" s="574"/>
      <c r="G13" s="575"/>
    </row>
    <row r="14" spans="1:8" ht="31.9" customHeight="1" x14ac:dyDescent="0.25">
      <c r="A14" s="574" t="s">
        <v>565</v>
      </c>
      <c r="B14" s="574"/>
      <c r="C14" s="574"/>
      <c r="D14" s="574"/>
      <c r="E14" s="574"/>
      <c r="F14" s="574"/>
      <c r="G14" s="512">
        <v>0</v>
      </c>
    </row>
    <row r="15" spans="1:8" ht="15.75" x14ac:dyDescent="0.25">
      <c r="A15" s="510"/>
      <c r="B15" s="510"/>
      <c r="C15" s="510"/>
      <c r="D15" s="510"/>
      <c r="E15" s="510"/>
      <c r="F15" s="513"/>
      <c r="G15" s="510"/>
    </row>
  </sheetData>
  <mergeCells count="8">
    <mergeCell ref="A12:F13"/>
    <mergeCell ref="G12:G13"/>
    <mergeCell ref="A14:F14"/>
    <mergeCell ref="F1:H1"/>
    <mergeCell ref="F2:G2"/>
    <mergeCell ref="A3:G3"/>
    <mergeCell ref="A5:G5"/>
    <mergeCell ref="A10:G10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BL11"/>
  <sheetViews>
    <sheetView view="pageBreakPreview" zoomScaleNormal="100" workbookViewId="0">
      <selection activeCell="C1" sqref="C1:D1"/>
    </sheetView>
  </sheetViews>
  <sheetFormatPr defaultColWidth="9.28515625" defaultRowHeight="15.75" x14ac:dyDescent="0.3"/>
  <cols>
    <col min="1" max="1" width="9.85546875" style="514" customWidth="1"/>
    <col min="2" max="2" width="67.5703125" style="515" customWidth="1"/>
    <col min="3" max="3" width="19.140625" style="516" customWidth="1"/>
    <col min="4" max="64" width="9.140625" style="514" customWidth="1"/>
  </cols>
  <sheetData>
    <row r="1" spans="1:4" ht="140.25" customHeight="1" x14ac:dyDescent="0.3">
      <c r="A1" s="420"/>
      <c r="B1" s="420"/>
      <c r="C1" s="569" t="s">
        <v>622</v>
      </c>
      <c r="D1" s="569"/>
    </row>
    <row r="2" spans="1:4" ht="20.45" customHeight="1" x14ac:dyDescent="0.3">
      <c r="A2" s="76"/>
      <c r="B2" s="517"/>
      <c r="C2" s="517"/>
    </row>
    <row r="3" spans="1:4" ht="39" customHeight="1" x14ac:dyDescent="0.3">
      <c r="A3" s="576" t="s">
        <v>566</v>
      </c>
      <c r="B3" s="576"/>
      <c r="C3" s="576"/>
    </row>
    <row r="4" spans="1:4" ht="15" customHeight="1" x14ac:dyDescent="0.3">
      <c r="A4" s="6" t="s">
        <v>488</v>
      </c>
      <c r="B4" s="6" t="s">
        <v>182</v>
      </c>
      <c r="C4" s="577" t="s">
        <v>459</v>
      </c>
    </row>
    <row r="5" spans="1:4" x14ac:dyDescent="0.3">
      <c r="A5" s="6"/>
      <c r="B5" s="6"/>
      <c r="C5" s="577"/>
    </row>
    <row r="6" spans="1:4" ht="25.5" x14ac:dyDescent="0.3">
      <c r="A6" s="518" t="s">
        <v>489</v>
      </c>
      <c r="B6" s="519" t="s">
        <v>490</v>
      </c>
      <c r="C6" s="520"/>
    </row>
    <row r="7" spans="1:4" ht="32.25" x14ac:dyDescent="0.3">
      <c r="A7" s="521">
        <v>1</v>
      </c>
      <c r="B7" s="522" t="s">
        <v>567</v>
      </c>
      <c r="C7" s="523">
        <v>0</v>
      </c>
    </row>
    <row r="8" spans="1:4" x14ac:dyDescent="0.3">
      <c r="A8" s="524"/>
      <c r="B8" s="525" t="s">
        <v>493</v>
      </c>
      <c r="C8" s="526">
        <f>C7</f>
        <v>0</v>
      </c>
    </row>
    <row r="9" spans="1:4" x14ac:dyDescent="0.3">
      <c r="A9" s="518" t="s">
        <v>494</v>
      </c>
      <c r="B9" s="519" t="s">
        <v>495</v>
      </c>
      <c r="C9" s="526"/>
    </row>
    <row r="10" spans="1:4" ht="63.75" x14ac:dyDescent="0.3">
      <c r="A10" s="521">
        <v>1</v>
      </c>
      <c r="B10" s="522" t="s">
        <v>496</v>
      </c>
      <c r="C10" s="523">
        <v>0</v>
      </c>
    </row>
    <row r="11" spans="1:4" x14ac:dyDescent="0.3">
      <c r="A11" s="521" t="s">
        <v>41</v>
      </c>
      <c r="B11" s="527" t="s">
        <v>493</v>
      </c>
      <c r="C11" s="526">
        <f>C10</f>
        <v>0</v>
      </c>
    </row>
  </sheetData>
  <mergeCells count="5">
    <mergeCell ref="C1:D1"/>
    <mergeCell ref="A3:C3"/>
    <mergeCell ref="A4:A5"/>
    <mergeCell ref="B4:B5"/>
    <mergeCell ref="C4:C5"/>
  </mergeCells>
  <pageMargins left="1.1812499999999999" right="0.39374999999999999" top="0.78749999999999998" bottom="0.78749999999999998" header="0.511811023622047" footer="0.511811023622047"/>
  <pageSetup paperSize="9" scale="8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Normal="100" workbookViewId="0">
      <selection activeCell="B3" sqref="B3:H3"/>
    </sheetView>
  </sheetViews>
  <sheetFormatPr defaultColWidth="9" defaultRowHeight="15" outlineLevelCol="2" x14ac:dyDescent="0.25"/>
  <cols>
    <col min="1" max="1" width="29" style="31" customWidth="1"/>
    <col min="2" max="2" width="28.5703125" style="31" customWidth="1"/>
    <col min="3" max="3" width="17.42578125" style="32" hidden="1" customWidth="1" outlineLevel="1"/>
    <col min="4" max="6" width="11" style="33" hidden="1" customWidth="1" outlineLevel="2"/>
    <col min="7" max="7" width="5.140625" style="33" hidden="1" customWidth="1" outlineLevel="2"/>
    <col min="8" max="8" width="29.140625" style="34" customWidth="1" collapsed="1"/>
  </cols>
  <sheetData>
    <row r="1" spans="1:8" ht="2.25" customHeight="1" x14ac:dyDescent="0.25"/>
    <row r="2" spans="1:8" ht="0.75" customHeight="1" x14ac:dyDescent="0.25">
      <c r="A2" s="35"/>
      <c r="B2" s="36"/>
      <c r="C2" s="36"/>
    </row>
    <row r="3" spans="1:8" ht="120" customHeight="1" x14ac:dyDescent="0.25">
      <c r="A3" s="35"/>
      <c r="B3" s="13" t="s">
        <v>610</v>
      </c>
      <c r="C3" s="13"/>
      <c r="D3" s="13"/>
      <c r="E3" s="13"/>
      <c r="F3" s="13"/>
      <c r="G3" s="13"/>
      <c r="H3" s="13"/>
    </row>
    <row r="4" spans="1:8" x14ac:dyDescent="0.25">
      <c r="A4" s="35"/>
      <c r="B4" s="35"/>
      <c r="C4" s="36"/>
    </row>
    <row r="5" spans="1:8" ht="15.75" customHeight="1" x14ac:dyDescent="0.25">
      <c r="A5" s="12" t="s">
        <v>42</v>
      </c>
      <c r="B5" s="12"/>
      <c r="C5" s="12"/>
      <c r="D5" s="12"/>
      <c r="E5" s="12"/>
      <c r="F5" s="12"/>
      <c r="G5" s="12"/>
      <c r="H5" s="12"/>
    </row>
    <row r="6" spans="1:8" ht="15.75" customHeight="1" x14ac:dyDescent="0.25">
      <c r="A6" s="12"/>
      <c r="B6" s="12"/>
      <c r="C6" s="12"/>
      <c r="D6" s="12"/>
      <c r="E6" s="12"/>
      <c r="F6" s="12"/>
      <c r="G6" s="12"/>
      <c r="H6" s="12"/>
    </row>
    <row r="7" spans="1:8" ht="15.75" x14ac:dyDescent="0.25">
      <c r="A7" s="37"/>
      <c r="B7" s="37"/>
      <c r="C7" s="38"/>
      <c r="D7" s="39"/>
      <c r="E7" s="39"/>
      <c r="F7" s="39"/>
      <c r="G7" s="39"/>
      <c r="H7" s="40"/>
    </row>
    <row r="8" spans="1:8" ht="47.25" customHeight="1" x14ac:dyDescent="0.25">
      <c r="A8" s="11" t="s">
        <v>43</v>
      </c>
      <c r="B8" s="11" t="s">
        <v>44</v>
      </c>
      <c r="C8" s="10" t="s">
        <v>45</v>
      </c>
      <c r="D8" s="9" t="s">
        <v>46</v>
      </c>
      <c r="E8" s="9" t="s">
        <v>47</v>
      </c>
      <c r="F8" s="9" t="s">
        <v>48</v>
      </c>
      <c r="G8" s="9" t="s">
        <v>49</v>
      </c>
      <c r="H8" s="8" t="s">
        <v>50</v>
      </c>
    </row>
    <row r="9" spans="1:8" ht="15" customHeight="1" x14ac:dyDescent="0.25">
      <c r="A9" s="11"/>
      <c r="B9" s="11"/>
      <c r="C9" s="10"/>
      <c r="D9" s="9"/>
      <c r="E9" s="9"/>
      <c r="F9" s="9"/>
      <c r="G9" s="9"/>
      <c r="H9" s="8"/>
    </row>
    <row r="10" spans="1:8" ht="15.75" x14ac:dyDescent="0.25">
      <c r="A10" s="43"/>
      <c r="B10" s="41" t="s">
        <v>51</v>
      </c>
      <c r="C10" s="42">
        <f>C11+C28</f>
        <v>5011.95</v>
      </c>
      <c r="D10" s="44">
        <f>SUM(D11:D36)</f>
        <v>0</v>
      </c>
      <c r="E10" s="44">
        <f>SUM(E11:E36)</f>
        <v>235</v>
      </c>
      <c r="F10" s="44">
        <f>SUM(F11:F36)</f>
        <v>310</v>
      </c>
      <c r="G10" s="44">
        <f>SUM(G11:G36)</f>
        <v>145.55000000000001</v>
      </c>
      <c r="H10" s="45">
        <f>H11+H28</f>
        <v>8452.7999999999993</v>
      </c>
    </row>
    <row r="11" spans="1:8" ht="47.25" x14ac:dyDescent="0.25">
      <c r="A11" s="41" t="s">
        <v>52</v>
      </c>
      <c r="B11" s="41" t="s">
        <v>53</v>
      </c>
      <c r="C11" s="42">
        <f>C18+C14+C12</f>
        <v>815</v>
      </c>
      <c r="D11" s="46"/>
      <c r="E11" s="46"/>
      <c r="F11" s="46"/>
      <c r="G11" s="46"/>
      <c r="H11" s="45">
        <f>H12+H14+H18+H25</f>
        <v>4307</v>
      </c>
    </row>
    <row r="12" spans="1:8" ht="31.5" x14ac:dyDescent="0.25">
      <c r="A12" s="41" t="s">
        <v>54</v>
      </c>
      <c r="B12" s="41" t="s">
        <v>55</v>
      </c>
      <c r="C12" s="42">
        <v>70</v>
      </c>
      <c r="D12" s="46"/>
      <c r="E12" s="46"/>
      <c r="F12" s="46"/>
      <c r="G12" s="46"/>
      <c r="H12" s="45">
        <f>H13</f>
        <v>87</v>
      </c>
    </row>
    <row r="13" spans="1:8" ht="31.5" x14ac:dyDescent="0.25">
      <c r="A13" s="47" t="s">
        <v>56</v>
      </c>
      <c r="B13" s="47" t="s">
        <v>57</v>
      </c>
      <c r="C13" s="48">
        <v>70</v>
      </c>
      <c r="D13" s="46"/>
      <c r="E13" s="46">
        <v>45</v>
      </c>
      <c r="F13" s="46"/>
      <c r="G13" s="46"/>
      <c r="H13" s="49">
        <v>87</v>
      </c>
    </row>
    <row r="14" spans="1:8" ht="31.5" x14ac:dyDescent="0.25">
      <c r="A14" s="41" t="s">
        <v>58</v>
      </c>
      <c r="B14" s="41" t="s">
        <v>59</v>
      </c>
      <c r="C14" s="42">
        <f>C15+C16+C17</f>
        <v>555</v>
      </c>
      <c r="D14" s="46"/>
      <c r="E14" s="46"/>
      <c r="F14" s="46"/>
      <c r="G14" s="46"/>
      <c r="H14" s="45">
        <f>H15+H16+H17</f>
        <v>230</v>
      </c>
    </row>
    <row r="15" spans="1:8" ht="47.25" x14ac:dyDescent="0.25">
      <c r="A15" s="47" t="s">
        <v>60</v>
      </c>
      <c r="B15" s="47" t="s">
        <v>7</v>
      </c>
      <c r="C15" s="48">
        <v>450</v>
      </c>
      <c r="D15" s="46"/>
      <c r="E15" s="46"/>
      <c r="F15" s="46"/>
      <c r="G15" s="46"/>
      <c r="H15" s="49">
        <v>200</v>
      </c>
    </row>
    <row r="16" spans="1:8" ht="94.5" hidden="1" x14ac:dyDescent="0.25">
      <c r="A16" s="47" t="s">
        <v>61</v>
      </c>
      <c r="B16" s="47" t="s">
        <v>8</v>
      </c>
      <c r="C16" s="48">
        <v>80</v>
      </c>
      <c r="D16" s="46"/>
      <c r="E16" s="46"/>
      <c r="F16" s="46"/>
      <c r="G16" s="46"/>
      <c r="H16" s="49">
        <v>0</v>
      </c>
    </row>
    <row r="17" spans="1:8" ht="78.75" x14ac:dyDescent="0.25">
      <c r="A17" s="47" t="s">
        <v>62</v>
      </c>
      <c r="B17" s="47" t="s">
        <v>9</v>
      </c>
      <c r="C17" s="48">
        <v>25</v>
      </c>
      <c r="D17" s="46"/>
      <c r="E17" s="46"/>
      <c r="F17" s="46">
        <v>40</v>
      </c>
      <c r="G17" s="46">
        <v>30</v>
      </c>
      <c r="H17" s="49">
        <v>30</v>
      </c>
    </row>
    <row r="18" spans="1:8" ht="15.75" x14ac:dyDescent="0.25">
      <c r="A18" s="41" t="s">
        <v>63</v>
      </c>
      <c r="B18" s="41" t="s">
        <v>64</v>
      </c>
      <c r="C18" s="42">
        <f>C19+C20</f>
        <v>190</v>
      </c>
      <c r="D18" s="46"/>
      <c r="E18" s="46"/>
      <c r="F18" s="46"/>
      <c r="G18" s="46"/>
      <c r="H18" s="45">
        <f>H19+H20</f>
        <v>870</v>
      </c>
    </row>
    <row r="19" spans="1:8" ht="126" x14ac:dyDescent="0.25">
      <c r="A19" s="47" t="s">
        <v>65</v>
      </c>
      <c r="B19" s="47" t="s">
        <v>10</v>
      </c>
      <c r="C19" s="48">
        <v>50</v>
      </c>
      <c r="D19" s="46"/>
      <c r="E19" s="46"/>
      <c r="F19" s="46"/>
      <c r="G19" s="46"/>
      <c r="H19" s="49">
        <v>220</v>
      </c>
    </row>
    <row r="20" spans="1:8" ht="15.75" x14ac:dyDescent="0.25">
      <c r="A20" s="41" t="s">
        <v>66</v>
      </c>
      <c r="B20" s="41" t="s">
        <v>11</v>
      </c>
      <c r="C20" s="42">
        <f>C21+C22</f>
        <v>140</v>
      </c>
      <c r="D20" s="46"/>
      <c r="E20" s="46"/>
      <c r="F20" s="46"/>
      <c r="G20" s="46"/>
      <c r="H20" s="45">
        <f>H21+H22</f>
        <v>650</v>
      </c>
    </row>
    <row r="21" spans="1:8" ht="141.75" x14ac:dyDescent="0.25">
      <c r="A21" s="47" t="s">
        <v>67</v>
      </c>
      <c r="B21" s="47" t="s">
        <v>12</v>
      </c>
      <c r="C21" s="48">
        <v>120</v>
      </c>
      <c r="D21" s="46"/>
      <c r="E21" s="46"/>
      <c r="F21" s="46"/>
      <c r="G21" s="46"/>
      <c r="H21" s="49">
        <v>250</v>
      </c>
    </row>
    <row r="22" spans="1:8" ht="141.75" x14ac:dyDescent="0.25">
      <c r="A22" s="47" t="s">
        <v>68</v>
      </c>
      <c r="B22" s="47" t="s">
        <v>13</v>
      </c>
      <c r="C22" s="48">
        <v>20</v>
      </c>
      <c r="D22" s="46"/>
      <c r="E22" s="46"/>
      <c r="F22" s="46"/>
      <c r="G22" s="46">
        <v>30</v>
      </c>
      <c r="H22" s="49">
        <v>400</v>
      </c>
    </row>
    <row r="23" spans="1:8" ht="63" hidden="1" x14ac:dyDescent="0.25">
      <c r="A23" s="50" t="s">
        <v>69</v>
      </c>
      <c r="B23" s="41" t="s">
        <v>70</v>
      </c>
      <c r="C23" s="42"/>
      <c r="D23" s="44"/>
      <c r="E23" s="44"/>
      <c r="F23" s="44"/>
      <c r="G23" s="44"/>
      <c r="H23" s="45">
        <f>H24</f>
        <v>0</v>
      </c>
    </row>
    <row r="24" spans="1:8" ht="78.75" hidden="1" x14ac:dyDescent="0.25">
      <c r="A24" s="51" t="s">
        <v>71</v>
      </c>
      <c r="B24" s="47" t="s">
        <v>72</v>
      </c>
      <c r="C24" s="48"/>
      <c r="D24" s="46"/>
      <c r="E24" s="46"/>
      <c r="F24" s="46"/>
      <c r="G24" s="46"/>
      <c r="H24" s="49">
        <v>0</v>
      </c>
    </row>
    <row r="25" spans="1:8" ht="15.75" x14ac:dyDescent="0.25">
      <c r="A25" s="50" t="s">
        <v>73</v>
      </c>
      <c r="B25" s="41"/>
      <c r="C25" s="48"/>
      <c r="D25" s="46"/>
      <c r="E25" s="46"/>
      <c r="F25" s="46"/>
      <c r="G25" s="46"/>
      <c r="H25" s="45">
        <f>H26</f>
        <v>3120</v>
      </c>
    </row>
    <row r="26" spans="1:8" ht="63" x14ac:dyDescent="0.25">
      <c r="A26" s="51" t="s">
        <v>69</v>
      </c>
      <c r="B26" s="51" t="s">
        <v>74</v>
      </c>
      <c r="C26" s="48"/>
      <c r="D26" s="46"/>
      <c r="E26" s="46"/>
      <c r="F26" s="46"/>
      <c r="G26" s="46"/>
      <c r="H26" s="49">
        <f>H27</f>
        <v>3120</v>
      </c>
    </row>
    <row r="27" spans="1:8" ht="247.5" x14ac:dyDescent="0.25">
      <c r="A27" s="51" t="s">
        <v>75</v>
      </c>
      <c r="B27" s="52" t="s">
        <v>76</v>
      </c>
      <c r="C27" s="48"/>
      <c r="D27" s="46"/>
      <c r="E27" s="46"/>
      <c r="F27" s="46"/>
      <c r="G27" s="46"/>
      <c r="H27" s="49">
        <v>3120</v>
      </c>
    </row>
    <row r="28" spans="1:8" ht="31.5" x14ac:dyDescent="0.25">
      <c r="A28" s="41" t="s">
        <v>77</v>
      </c>
      <c r="B28" s="41" t="s">
        <v>78</v>
      </c>
      <c r="C28" s="42">
        <f>C29</f>
        <v>4196.95</v>
      </c>
      <c r="D28" s="46"/>
      <c r="E28" s="46"/>
      <c r="F28" s="46"/>
      <c r="G28" s="46"/>
      <c r="H28" s="45">
        <f>H29</f>
        <v>4145.8</v>
      </c>
    </row>
    <row r="29" spans="1:8" ht="78.75" x14ac:dyDescent="0.25">
      <c r="A29" s="41" t="s">
        <v>79</v>
      </c>
      <c r="B29" s="41" t="s">
        <v>80</v>
      </c>
      <c r="C29" s="42">
        <f>C30+C31+C32+C33+C34+C36</f>
        <v>4196.95</v>
      </c>
      <c r="D29" s="46"/>
      <c r="E29" s="46"/>
      <c r="F29" s="46"/>
      <c r="G29" s="46"/>
      <c r="H29" s="45">
        <f>H30+H31+H32+H33+H34+H36</f>
        <v>4145.8</v>
      </c>
    </row>
    <row r="30" spans="1:8" ht="63" x14ac:dyDescent="0.25">
      <c r="A30" s="47" t="s">
        <v>81</v>
      </c>
      <c r="B30" s="47" t="s">
        <v>82</v>
      </c>
      <c r="C30" s="48">
        <v>1016.8</v>
      </c>
      <c r="D30" s="46"/>
      <c r="E30" s="46"/>
      <c r="F30" s="46"/>
      <c r="G30" s="46"/>
      <c r="H30" s="49">
        <v>851</v>
      </c>
    </row>
    <row r="31" spans="1:8" ht="110.25" x14ac:dyDescent="0.25">
      <c r="A31" s="47" t="s">
        <v>83</v>
      </c>
      <c r="B31" s="47" t="s">
        <v>84</v>
      </c>
      <c r="C31" s="48">
        <v>60</v>
      </c>
      <c r="D31" s="46"/>
      <c r="E31" s="46"/>
      <c r="F31" s="46"/>
      <c r="G31" s="46"/>
      <c r="H31" s="49">
        <v>346.6</v>
      </c>
    </row>
    <row r="32" spans="1:8" ht="110.25" x14ac:dyDescent="0.25">
      <c r="A32" s="47" t="s">
        <v>85</v>
      </c>
      <c r="B32" s="47" t="s">
        <v>86</v>
      </c>
      <c r="C32" s="48">
        <v>822</v>
      </c>
      <c r="D32" s="46"/>
      <c r="E32" s="46"/>
      <c r="F32" s="46"/>
      <c r="G32" s="46">
        <v>85.55</v>
      </c>
      <c r="H32" s="49">
        <v>855.4</v>
      </c>
    </row>
    <row r="33" spans="1:8" ht="94.5" x14ac:dyDescent="0.25">
      <c r="A33" s="51" t="s">
        <v>87</v>
      </c>
      <c r="B33" s="47" t="s">
        <v>88</v>
      </c>
      <c r="C33" s="48">
        <v>1401.2</v>
      </c>
      <c r="D33" s="46"/>
      <c r="E33" s="46"/>
      <c r="F33" s="46"/>
      <c r="G33" s="46"/>
      <c r="H33" s="49">
        <v>740</v>
      </c>
    </row>
    <row r="34" spans="1:8" ht="126.2" customHeight="1" x14ac:dyDescent="0.25">
      <c r="A34" s="51" t="s">
        <v>89</v>
      </c>
      <c r="B34" s="47" t="s">
        <v>90</v>
      </c>
      <c r="C34" s="48">
        <v>626.95000000000005</v>
      </c>
      <c r="D34" s="46"/>
      <c r="E34" s="46"/>
      <c r="F34" s="46"/>
      <c r="G34" s="46"/>
      <c r="H34" s="49">
        <v>300</v>
      </c>
    </row>
    <row r="35" spans="1:8" ht="46.15" hidden="1" customHeight="1" x14ac:dyDescent="0.25">
      <c r="A35" s="53" t="s">
        <v>91</v>
      </c>
      <c r="B35" s="54" t="s">
        <v>92</v>
      </c>
      <c r="C35" s="55">
        <v>0</v>
      </c>
      <c r="D35" s="56"/>
      <c r="E35" s="56">
        <v>190</v>
      </c>
      <c r="F35" s="56"/>
      <c r="G35" s="56"/>
      <c r="H35" s="57">
        <v>0</v>
      </c>
    </row>
    <row r="36" spans="1:8" ht="76.900000000000006" customHeight="1" x14ac:dyDescent="0.25">
      <c r="A36" s="58" t="s">
        <v>93</v>
      </c>
      <c r="B36" s="59" t="s">
        <v>94</v>
      </c>
      <c r="C36" s="60">
        <v>270</v>
      </c>
      <c r="D36" s="58" t="s">
        <v>93</v>
      </c>
      <c r="E36" s="61" t="s">
        <v>95</v>
      </c>
      <c r="F36" s="60">
        <v>270</v>
      </c>
      <c r="G36" s="58" t="s">
        <v>93</v>
      </c>
      <c r="H36" s="62">
        <v>1052.8</v>
      </c>
    </row>
  </sheetData>
  <mergeCells count="10">
    <mergeCell ref="B3:H3"/>
    <mergeCell ref="A5:H6"/>
    <mergeCell ref="A8:A9"/>
    <mergeCell ref="B8:B9"/>
    <mergeCell ref="C8:C9"/>
    <mergeCell ref="D8:D9"/>
    <mergeCell ref="E8:E9"/>
    <mergeCell ref="F8:F9"/>
    <mergeCell ref="G8:G9"/>
    <mergeCell ref="H8:H9"/>
  </mergeCells>
  <pageMargins left="0.32986111111111099" right="0.3" top="0.75" bottom="0.75" header="0.511811023622047" footer="0.511811023622047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Normal="100" workbookViewId="0">
      <selection activeCell="F12" sqref="F12"/>
    </sheetView>
  </sheetViews>
  <sheetFormatPr defaultColWidth="9" defaultRowHeight="15" x14ac:dyDescent="0.25"/>
  <cols>
    <col min="1" max="1" width="13.28515625" style="31" customWidth="1"/>
    <col min="2" max="2" width="14.42578125" style="31" customWidth="1"/>
    <col min="3" max="3" width="16.5703125" style="31" customWidth="1"/>
    <col min="4" max="4" width="15.85546875" style="31" customWidth="1"/>
    <col min="5" max="5" width="17.140625" style="31" customWidth="1"/>
    <col min="6" max="6" width="13.28515625" style="31" customWidth="1"/>
    <col min="7" max="7" width="18.140625" style="31" customWidth="1"/>
  </cols>
  <sheetData>
    <row r="1" spans="1:8" ht="132.75" customHeight="1" x14ac:dyDescent="0.25">
      <c r="A1" s="497"/>
      <c r="B1" s="497"/>
      <c r="C1" s="497"/>
      <c r="D1" s="497"/>
      <c r="E1" s="497"/>
      <c r="F1" s="571" t="s">
        <v>568</v>
      </c>
      <c r="G1" s="571"/>
      <c r="H1" s="571"/>
    </row>
    <row r="2" spans="1:8" x14ac:dyDescent="0.25">
      <c r="A2" s="497"/>
      <c r="B2" s="497"/>
      <c r="C2" s="497"/>
      <c r="D2" s="497"/>
      <c r="E2" s="497"/>
      <c r="F2" s="572"/>
      <c r="G2" s="572"/>
    </row>
    <row r="3" spans="1:8" ht="42.6" customHeight="1" x14ac:dyDescent="0.25">
      <c r="A3" s="573" t="s">
        <v>569</v>
      </c>
      <c r="B3" s="573"/>
      <c r="C3" s="573"/>
      <c r="D3" s="573"/>
      <c r="E3" s="573"/>
      <c r="F3" s="573"/>
      <c r="G3" s="573"/>
    </row>
    <row r="4" spans="1:8" ht="15.75" x14ac:dyDescent="0.25">
      <c r="A4" s="498"/>
      <c r="B4" s="499"/>
      <c r="C4" s="499"/>
      <c r="D4" s="499"/>
      <c r="E4" s="499"/>
      <c r="F4" s="499"/>
      <c r="G4" s="499"/>
    </row>
    <row r="5" spans="1:8" ht="15.75" customHeight="1" x14ac:dyDescent="0.25">
      <c r="A5" s="573" t="s">
        <v>570</v>
      </c>
      <c r="B5" s="573"/>
      <c r="C5" s="573"/>
      <c r="D5" s="573"/>
      <c r="E5" s="573"/>
      <c r="F5" s="573"/>
      <c r="G5" s="573"/>
    </row>
    <row r="6" spans="1:8" ht="15.75" x14ac:dyDescent="0.25">
      <c r="A6" s="499"/>
      <c r="B6" s="499"/>
      <c r="C6" s="499"/>
      <c r="D6" s="499"/>
      <c r="E6" s="499"/>
      <c r="F6" s="499"/>
      <c r="G6" s="500" t="s">
        <v>554</v>
      </c>
    </row>
    <row r="7" spans="1:8" ht="90" x14ac:dyDescent="0.25">
      <c r="A7" s="501" t="s">
        <v>488</v>
      </c>
      <c r="B7" s="502" t="s">
        <v>555</v>
      </c>
      <c r="C7" s="501" t="s">
        <v>556</v>
      </c>
      <c r="D7" s="501" t="s">
        <v>557</v>
      </c>
      <c r="E7" s="501" t="s">
        <v>558</v>
      </c>
      <c r="F7" s="501" t="s">
        <v>559</v>
      </c>
      <c r="G7" s="501" t="s">
        <v>560</v>
      </c>
    </row>
    <row r="8" spans="1:8" ht="15.75" x14ac:dyDescent="0.25">
      <c r="A8" s="503">
        <v>1</v>
      </c>
      <c r="B8" s="503" t="s">
        <v>561</v>
      </c>
      <c r="C8" s="503" t="s">
        <v>562</v>
      </c>
      <c r="D8" s="503" t="s">
        <v>562</v>
      </c>
      <c r="E8" s="503" t="s">
        <v>562</v>
      </c>
      <c r="F8" s="503" t="s">
        <v>562</v>
      </c>
      <c r="G8" s="503" t="s">
        <v>562</v>
      </c>
    </row>
    <row r="9" spans="1:8" ht="15.75" x14ac:dyDescent="0.25">
      <c r="A9" s="504"/>
      <c r="B9" s="505"/>
      <c r="C9" s="505"/>
      <c r="D9" s="506"/>
      <c r="E9" s="506"/>
      <c r="F9" s="506"/>
      <c r="G9" s="507"/>
    </row>
    <row r="10" spans="1:8" ht="51.6" customHeight="1" x14ac:dyDescent="0.25">
      <c r="A10" s="573" t="s">
        <v>563</v>
      </c>
      <c r="B10" s="573"/>
      <c r="C10" s="573"/>
      <c r="D10" s="573"/>
      <c r="E10" s="573"/>
      <c r="F10" s="573"/>
      <c r="G10" s="573"/>
    </row>
    <row r="11" spans="1:8" ht="15.75" x14ac:dyDescent="0.25">
      <c r="A11" s="508"/>
      <c r="B11" s="509"/>
      <c r="C11" s="509"/>
      <c r="D11" s="509"/>
      <c r="E11" s="510"/>
      <c r="F11" s="511"/>
      <c r="G11" s="511" t="s">
        <v>554</v>
      </c>
    </row>
    <row r="12" spans="1:8" ht="15.75" customHeight="1" x14ac:dyDescent="0.25">
      <c r="A12" s="574" t="s">
        <v>564</v>
      </c>
      <c r="B12" s="574"/>
      <c r="C12" s="574"/>
      <c r="D12" s="574"/>
      <c r="E12" s="574"/>
      <c r="F12" s="578" t="s">
        <v>459</v>
      </c>
      <c r="G12" s="578"/>
    </row>
    <row r="13" spans="1:8" x14ac:dyDescent="0.25">
      <c r="A13" s="574"/>
      <c r="B13" s="574"/>
      <c r="C13" s="574"/>
      <c r="D13" s="574"/>
      <c r="E13" s="574"/>
      <c r="F13" s="528" t="s">
        <v>484</v>
      </c>
      <c r="G13" s="529" t="s">
        <v>542</v>
      </c>
    </row>
    <row r="14" spans="1:8" ht="59.45" customHeight="1" x14ac:dyDescent="0.25">
      <c r="A14" s="574" t="s">
        <v>571</v>
      </c>
      <c r="B14" s="574"/>
      <c r="C14" s="574"/>
      <c r="D14" s="574"/>
      <c r="E14" s="574"/>
      <c r="F14" s="530">
        <v>168.9</v>
      </c>
      <c r="G14" s="530">
        <v>172.7</v>
      </c>
    </row>
    <row r="15" spans="1:8" ht="15.75" x14ac:dyDescent="0.25">
      <c r="A15" s="510"/>
      <c r="B15" s="510"/>
      <c r="C15" s="510"/>
      <c r="D15" s="510"/>
      <c r="E15" s="510"/>
      <c r="F15" s="513"/>
      <c r="G15" s="510"/>
    </row>
    <row r="16" spans="1:8" ht="15.75" x14ac:dyDescent="0.25">
      <c r="A16" s="510"/>
      <c r="B16" s="510"/>
      <c r="C16" s="510"/>
      <c r="D16" s="510"/>
      <c r="E16" s="510"/>
      <c r="F16" s="513"/>
      <c r="G16" s="510"/>
    </row>
    <row r="17" spans="1:7" ht="15.75" x14ac:dyDescent="0.25">
      <c r="A17" s="510"/>
      <c r="B17" s="510"/>
      <c r="C17" s="510"/>
      <c r="D17" s="510"/>
      <c r="E17" s="510"/>
      <c r="F17" s="513"/>
      <c r="G17" s="510"/>
    </row>
  </sheetData>
  <mergeCells count="8">
    <mergeCell ref="A12:E13"/>
    <mergeCell ref="F12:G12"/>
    <mergeCell ref="A14:E14"/>
    <mergeCell ref="F1:H1"/>
    <mergeCell ref="F2:G2"/>
    <mergeCell ref="A3:G3"/>
    <mergeCell ref="A5:G5"/>
    <mergeCell ref="A10:G10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2"/>
  <sheetViews>
    <sheetView view="pageBreakPreview" zoomScaleNormal="100" workbookViewId="0">
      <selection activeCell="G9" sqref="G9"/>
    </sheetView>
  </sheetViews>
  <sheetFormatPr defaultColWidth="9" defaultRowHeight="15.75" x14ac:dyDescent="0.25"/>
  <cols>
    <col min="1" max="1" width="17.7109375" style="73" customWidth="1"/>
    <col min="2" max="2" width="27.28515625" style="73" customWidth="1"/>
    <col min="3" max="3" width="68.7109375" style="73" customWidth="1"/>
    <col min="4" max="64" width="8.85546875" style="73" customWidth="1"/>
  </cols>
  <sheetData>
    <row r="1" spans="1:3" ht="18" customHeight="1" x14ac:dyDescent="0.3">
      <c r="A1" s="73" t="e">
        <f ca="1">A1:C11</f>
        <v>#VALUE!</v>
      </c>
      <c r="C1" s="410" t="s">
        <v>106</v>
      </c>
    </row>
    <row r="2" spans="1:3" ht="82.5" customHeight="1" x14ac:dyDescent="0.25">
      <c r="A2" s="75"/>
      <c r="C2" s="76" t="s">
        <v>572</v>
      </c>
    </row>
    <row r="3" spans="1:3" x14ac:dyDescent="0.25">
      <c r="A3" s="75"/>
    </row>
    <row r="4" spans="1:3" ht="43.15" customHeight="1" x14ac:dyDescent="0.25">
      <c r="A4" s="14" t="s">
        <v>107</v>
      </c>
      <c r="B4" s="14"/>
      <c r="C4" s="14"/>
    </row>
    <row r="5" spans="1:3" x14ac:dyDescent="0.25">
      <c r="A5" s="77"/>
    </row>
    <row r="6" spans="1:3" ht="39.6" customHeight="1" x14ac:dyDescent="0.25">
      <c r="A6" s="6" t="s">
        <v>108</v>
      </c>
      <c r="B6" s="6"/>
      <c r="C6" s="6" t="s">
        <v>109</v>
      </c>
    </row>
    <row r="7" spans="1:3" ht="75" x14ac:dyDescent="0.25">
      <c r="A7" s="21" t="s">
        <v>110</v>
      </c>
      <c r="B7" s="21" t="s">
        <v>111</v>
      </c>
      <c r="C7" s="6"/>
    </row>
    <row r="8" spans="1:3" ht="25.5" x14ac:dyDescent="0.25">
      <c r="A8" s="78">
        <v>538</v>
      </c>
      <c r="B8" s="79"/>
      <c r="C8" s="78" t="s">
        <v>112</v>
      </c>
    </row>
    <row r="9" spans="1:3" ht="81.599999999999994" customHeight="1" x14ac:dyDescent="0.25">
      <c r="A9" s="21">
        <v>538</v>
      </c>
      <c r="B9" s="21" t="s">
        <v>573</v>
      </c>
      <c r="C9" s="61" t="s">
        <v>114</v>
      </c>
    </row>
    <row r="10" spans="1:3" ht="79.900000000000006" customHeight="1" x14ac:dyDescent="0.25">
      <c r="A10" s="21">
        <v>538</v>
      </c>
      <c r="B10" s="21" t="s">
        <v>574</v>
      </c>
      <c r="C10" s="61" t="s">
        <v>114</v>
      </c>
    </row>
    <row r="11" spans="1:3" ht="94.5" x14ac:dyDescent="0.25">
      <c r="A11" s="21">
        <v>538</v>
      </c>
      <c r="B11" s="21" t="s">
        <v>575</v>
      </c>
      <c r="C11" s="61" t="s">
        <v>16</v>
      </c>
    </row>
    <row r="12" spans="1:3" ht="94.5" x14ac:dyDescent="0.25">
      <c r="A12" s="21">
        <v>538</v>
      </c>
      <c r="B12" s="21" t="s">
        <v>576</v>
      </c>
      <c r="C12" s="61" t="s">
        <v>16</v>
      </c>
    </row>
    <row r="13" spans="1:3" ht="94.5" x14ac:dyDescent="0.25">
      <c r="A13" s="21">
        <v>538</v>
      </c>
      <c r="B13" s="21" t="s">
        <v>577</v>
      </c>
      <c r="C13" s="61" t="s">
        <v>20</v>
      </c>
    </row>
    <row r="14" spans="1:3" ht="78.75" x14ac:dyDescent="0.25">
      <c r="A14" s="21">
        <v>538</v>
      </c>
      <c r="B14" s="21" t="s">
        <v>118</v>
      </c>
      <c r="C14" s="61" t="s">
        <v>119</v>
      </c>
    </row>
    <row r="15" spans="1:3" ht="47.25" x14ac:dyDescent="0.25">
      <c r="A15" s="21">
        <v>538</v>
      </c>
      <c r="B15" s="21" t="s">
        <v>120</v>
      </c>
      <c r="C15" s="61" t="s">
        <v>23</v>
      </c>
    </row>
    <row r="16" spans="1:3" ht="94.5" x14ac:dyDescent="0.25">
      <c r="A16" s="21">
        <v>538</v>
      </c>
      <c r="B16" s="21" t="s">
        <v>121</v>
      </c>
      <c r="C16" s="61" t="s">
        <v>578</v>
      </c>
    </row>
    <row r="17" spans="1:3" ht="31.5" x14ac:dyDescent="0.25">
      <c r="A17" s="21">
        <v>538</v>
      </c>
      <c r="B17" s="21" t="s">
        <v>123</v>
      </c>
      <c r="C17" s="61" t="s">
        <v>29</v>
      </c>
    </row>
    <row r="18" spans="1:3" ht="31.5" x14ac:dyDescent="0.25">
      <c r="A18" s="21">
        <v>538</v>
      </c>
      <c r="B18" s="21" t="s">
        <v>124</v>
      </c>
      <c r="C18" s="61" t="s">
        <v>125</v>
      </c>
    </row>
    <row r="19" spans="1:3" ht="94.5" x14ac:dyDescent="0.25">
      <c r="A19" s="21">
        <v>538</v>
      </c>
      <c r="B19" s="21" t="s">
        <v>126</v>
      </c>
      <c r="C19" s="61" t="s">
        <v>31</v>
      </c>
    </row>
    <row r="20" spans="1:3" ht="110.25" x14ac:dyDescent="0.25">
      <c r="A20" s="21">
        <v>538</v>
      </c>
      <c r="B20" s="21" t="s">
        <v>127</v>
      </c>
      <c r="C20" s="61" t="s">
        <v>32</v>
      </c>
    </row>
    <row r="21" spans="1:3" ht="94.5" x14ac:dyDescent="0.25">
      <c r="A21" s="21">
        <v>538</v>
      </c>
      <c r="B21" s="21" t="s">
        <v>128</v>
      </c>
      <c r="C21" s="61" t="s">
        <v>33</v>
      </c>
    </row>
    <row r="22" spans="1:3" ht="110.25" x14ac:dyDescent="0.25">
      <c r="A22" s="21">
        <v>538</v>
      </c>
      <c r="B22" s="21" t="s">
        <v>129</v>
      </c>
      <c r="C22" s="61" t="s">
        <v>34</v>
      </c>
    </row>
    <row r="23" spans="1:3" ht="63" x14ac:dyDescent="0.25">
      <c r="A23" s="21">
        <v>538</v>
      </c>
      <c r="B23" s="21" t="s">
        <v>130</v>
      </c>
      <c r="C23" s="61" t="s">
        <v>131</v>
      </c>
    </row>
    <row r="24" spans="1:3" ht="47.25" x14ac:dyDescent="0.25">
      <c r="A24" s="21">
        <v>538</v>
      </c>
      <c r="B24" s="21" t="s">
        <v>132</v>
      </c>
      <c r="C24" s="61" t="s">
        <v>37</v>
      </c>
    </row>
    <row r="25" spans="1:3" ht="31.5" x14ac:dyDescent="0.25">
      <c r="A25" s="21">
        <v>538</v>
      </c>
      <c r="B25" s="21" t="s">
        <v>133</v>
      </c>
      <c r="C25" s="61" t="s">
        <v>134</v>
      </c>
    </row>
    <row r="26" spans="1:3" ht="31.5" x14ac:dyDescent="0.25">
      <c r="A26" s="21">
        <v>538</v>
      </c>
      <c r="B26" s="21" t="s">
        <v>135</v>
      </c>
      <c r="C26" s="61" t="s">
        <v>40</v>
      </c>
    </row>
    <row r="27" spans="1:3" ht="31.5" x14ac:dyDescent="0.25">
      <c r="A27" s="21">
        <v>538</v>
      </c>
      <c r="B27" s="21" t="s">
        <v>136</v>
      </c>
      <c r="C27" s="61" t="s">
        <v>137</v>
      </c>
    </row>
    <row r="28" spans="1:3" ht="31.5" x14ac:dyDescent="0.25">
      <c r="A28" s="21">
        <v>538</v>
      </c>
      <c r="B28" s="21" t="s">
        <v>579</v>
      </c>
      <c r="C28" s="61" t="s">
        <v>82</v>
      </c>
    </row>
    <row r="29" spans="1:3" ht="31.5" x14ac:dyDescent="0.25">
      <c r="A29" s="21">
        <v>538</v>
      </c>
      <c r="B29" s="21" t="s">
        <v>580</v>
      </c>
      <c r="C29" s="61" t="s">
        <v>92</v>
      </c>
    </row>
    <row r="30" spans="1:3" ht="110.25" x14ac:dyDescent="0.25">
      <c r="A30" s="21">
        <v>538</v>
      </c>
      <c r="B30" s="21" t="s">
        <v>581</v>
      </c>
      <c r="C30" s="61" t="s">
        <v>140</v>
      </c>
    </row>
    <row r="31" spans="1:3" ht="47.25" x14ac:dyDescent="0.25">
      <c r="A31" s="21">
        <v>538</v>
      </c>
      <c r="B31" s="21" t="s">
        <v>582</v>
      </c>
      <c r="C31" s="61" t="s">
        <v>84</v>
      </c>
    </row>
    <row r="32" spans="1:3" ht="63" x14ac:dyDescent="0.25">
      <c r="A32" s="21">
        <v>538</v>
      </c>
      <c r="B32" s="21" t="s">
        <v>583</v>
      </c>
      <c r="C32" s="61" t="s">
        <v>86</v>
      </c>
    </row>
    <row r="33" spans="1:3" ht="47.25" x14ac:dyDescent="0.25">
      <c r="A33" s="21">
        <v>538</v>
      </c>
      <c r="B33" s="21" t="s">
        <v>584</v>
      </c>
      <c r="C33" s="61" t="s">
        <v>585</v>
      </c>
    </row>
    <row r="34" spans="1:3" ht="78.75" x14ac:dyDescent="0.25">
      <c r="A34" s="21">
        <v>538</v>
      </c>
      <c r="B34" s="21" t="s">
        <v>586</v>
      </c>
      <c r="C34" s="61" t="s">
        <v>145</v>
      </c>
    </row>
    <row r="35" spans="1:3" ht="63" x14ac:dyDescent="0.25">
      <c r="A35" s="21">
        <v>538</v>
      </c>
      <c r="B35" s="21" t="s">
        <v>587</v>
      </c>
      <c r="C35" s="61" t="s">
        <v>588</v>
      </c>
    </row>
    <row r="36" spans="1:3" ht="47.25" x14ac:dyDescent="0.25">
      <c r="A36" s="21">
        <v>538</v>
      </c>
      <c r="B36" s="21" t="s">
        <v>589</v>
      </c>
      <c r="C36" s="61" t="s">
        <v>149</v>
      </c>
    </row>
    <row r="37" spans="1:3" ht="38.25" customHeight="1" x14ac:dyDescent="0.25">
      <c r="A37" s="21">
        <v>538</v>
      </c>
      <c r="B37" s="21" t="s">
        <v>590</v>
      </c>
      <c r="C37" s="61" t="s">
        <v>591</v>
      </c>
    </row>
    <row r="38" spans="1:3" ht="31.5" x14ac:dyDescent="0.25">
      <c r="A38" s="21">
        <v>538</v>
      </c>
      <c r="B38" s="21" t="s">
        <v>592</v>
      </c>
      <c r="C38" s="61" t="s">
        <v>153</v>
      </c>
    </row>
    <row r="39" spans="1:3" ht="110.25" customHeight="1" x14ac:dyDescent="0.25">
      <c r="A39" s="21">
        <v>538</v>
      </c>
      <c r="B39" s="21" t="s">
        <v>593</v>
      </c>
      <c r="C39" s="61" t="s">
        <v>594</v>
      </c>
    </row>
    <row r="40" spans="1:3" ht="63" customHeight="1" x14ac:dyDescent="0.25">
      <c r="A40" s="21">
        <v>538</v>
      </c>
      <c r="B40" s="21" t="s">
        <v>595</v>
      </c>
      <c r="C40" s="61" t="s">
        <v>596</v>
      </c>
    </row>
    <row r="41" spans="1:3" x14ac:dyDescent="0.25">
      <c r="A41" s="81"/>
    </row>
    <row r="42" spans="1:3" x14ac:dyDescent="0.25">
      <c r="A42" s="82"/>
    </row>
  </sheetData>
  <mergeCells count="3">
    <mergeCell ref="A4:C4"/>
    <mergeCell ref="A6:B6"/>
    <mergeCell ref="C6:C7"/>
  </mergeCells>
  <pageMargins left="0" right="0" top="0" bottom="0" header="0.511811023622047" footer="0.511811023622047"/>
  <pageSetup paperSize="9" scale="88" fitToHeight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BL15"/>
  <sheetViews>
    <sheetView view="pageBreakPreview" zoomScaleNormal="100" workbookViewId="0">
      <selection activeCell="C1" sqref="C1:D1"/>
    </sheetView>
  </sheetViews>
  <sheetFormatPr defaultColWidth="9.28515625" defaultRowHeight="15.75" x14ac:dyDescent="0.3"/>
  <cols>
    <col min="1" max="1" width="9.85546875" style="514" customWidth="1"/>
    <col min="2" max="2" width="67.5703125" style="515" customWidth="1"/>
    <col min="3" max="3" width="15.7109375" style="515" customWidth="1"/>
    <col min="4" max="4" width="22.140625" style="531" customWidth="1"/>
    <col min="5" max="5" width="10.5703125" style="514" customWidth="1"/>
    <col min="6" max="64" width="9.140625" style="514" customWidth="1"/>
  </cols>
  <sheetData>
    <row r="1" spans="1:5" ht="102.2" customHeight="1" x14ac:dyDescent="0.3">
      <c r="A1" s="532"/>
      <c r="B1" s="532"/>
      <c r="C1" s="563" t="s">
        <v>623</v>
      </c>
      <c r="D1" s="563"/>
    </row>
    <row r="2" spans="1:5" x14ac:dyDescent="0.3">
      <c r="A2" s="579"/>
      <c r="B2" s="579"/>
      <c r="C2" s="579"/>
      <c r="D2" s="579"/>
    </row>
    <row r="3" spans="1:5" ht="57.4" customHeight="1" x14ac:dyDescent="0.3">
      <c r="A3" s="580" t="s">
        <v>597</v>
      </c>
      <c r="B3" s="580"/>
      <c r="C3" s="580"/>
      <c r="D3" s="580"/>
    </row>
    <row r="4" spans="1:5" ht="15" customHeight="1" x14ac:dyDescent="0.3">
      <c r="A4" s="581" t="s">
        <v>500</v>
      </c>
      <c r="B4" s="581"/>
      <c r="C4" s="581"/>
      <c r="D4" s="581"/>
    </row>
    <row r="5" spans="1:5" ht="15" customHeight="1" x14ac:dyDescent="0.3">
      <c r="A5" s="582" t="s">
        <v>488</v>
      </c>
      <c r="B5" s="582" t="s">
        <v>182</v>
      </c>
      <c r="C5" s="583" t="s">
        <v>459</v>
      </c>
      <c r="D5" s="583"/>
    </row>
    <row r="6" spans="1:5" x14ac:dyDescent="0.3">
      <c r="A6" s="582"/>
      <c r="B6" s="582"/>
      <c r="C6" s="78" t="s">
        <v>544</v>
      </c>
      <c r="D6" s="78" t="s">
        <v>598</v>
      </c>
    </row>
    <row r="7" spans="1:5" ht="27" x14ac:dyDescent="0.3">
      <c r="A7" s="518" t="s">
        <v>489</v>
      </c>
      <c r="B7" s="533" t="s">
        <v>490</v>
      </c>
      <c r="C7" s="534"/>
      <c r="D7" s="534"/>
    </row>
    <row r="8" spans="1:5" ht="32.25" x14ac:dyDescent="0.3">
      <c r="A8" s="521">
        <v>1</v>
      </c>
      <c r="B8" s="522" t="s">
        <v>567</v>
      </c>
      <c r="C8" s="534">
        <v>0</v>
      </c>
      <c r="D8" s="534">
        <v>0</v>
      </c>
      <c r="E8" s="535"/>
    </row>
    <row r="9" spans="1:5" ht="16.5" x14ac:dyDescent="0.3">
      <c r="A9" s="521"/>
      <c r="B9" s="522"/>
      <c r="C9" s="534"/>
      <c r="D9" s="534"/>
    </row>
    <row r="10" spans="1:5" x14ac:dyDescent="0.3">
      <c r="A10" s="524"/>
      <c r="B10" s="536" t="s">
        <v>493</v>
      </c>
      <c r="C10" s="537">
        <f>C8+C9</f>
        <v>0</v>
      </c>
      <c r="D10" s="537">
        <f>SUM(D8:D9)</f>
        <v>0</v>
      </c>
    </row>
    <row r="11" spans="1:5" x14ac:dyDescent="0.3">
      <c r="A11" s="518" t="s">
        <v>494</v>
      </c>
      <c r="B11" s="533" t="s">
        <v>495</v>
      </c>
      <c r="C11" s="534"/>
      <c r="D11" s="538"/>
    </row>
    <row r="12" spans="1:5" ht="63.75" x14ac:dyDescent="0.3">
      <c r="A12" s="521">
        <v>1</v>
      </c>
      <c r="B12" s="522" t="s">
        <v>599</v>
      </c>
      <c r="C12" s="534">
        <v>0</v>
      </c>
      <c r="D12" s="534">
        <v>0</v>
      </c>
    </row>
    <row r="13" spans="1:5" ht="63.75" x14ac:dyDescent="0.3">
      <c r="A13" s="521"/>
      <c r="B13" s="522" t="s">
        <v>496</v>
      </c>
      <c r="C13" s="534">
        <v>0</v>
      </c>
      <c r="D13" s="534">
        <v>0</v>
      </c>
    </row>
    <row r="14" spans="1:5" x14ac:dyDescent="0.3">
      <c r="A14" s="521" t="s">
        <v>41</v>
      </c>
      <c r="B14" s="539" t="s">
        <v>493</v>
      </c>
      <c r="C14" s="526">
        <f>C12+C13</f>
        <v>0</v>
      </c>
      <c r="D14" s="526">
        <f>D12+D13</f>
        <v>0</v>
      </c>
    </row>
    <row r="15" spans="1:5" x14ac:dyDescent="0.3">
      <c r="C15" s="540"/>
      <c r="D15" s="540"/>
    </row>
  </sheetData>
  <mergeCells count="7">
    <mergeCell ref="C1:D1"/>
    <mergeCell ref="A2:D2"/>
    <mergeCell ref="A3:D3"/>
    <mergeCell ref="A4:D4"/>
    <mergeCell ref="A5:A6"/>
    <mergeCell ref="B5:B6"/>
    <mergeCell ref="C5:D5"/>
  </mergeCells>
  <pageMargins left="1.1812499999999999" right="0.39374999999999999" top="0.78749999999999998" bottom="0.78749999999999998" header="0.511811023622047" footer="0.511811023622047"/>
  <pageSetup paperSize="9" scale="73" fitToHeight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BL11"/>
  <sheetViews>
    <sheetView view="pageBreakPreview" zoomScaleNormal="100" workbookViewId="0">
      <selection activeCell="C1" sqref="C1:D1"/>
    </sheetView>
  </sheetViews>
  <sheetFormatPr defaultColWidth="9.28515625" defaultRowHeight="15.75" x14ac:dyDescent="0.3"/>
  <cols>
    <col min="1" max="1" width="9.85546875" style="514" customWidth="1"/>
    <col min="2" max="2" width="67.5703125" style="515" customWidth="1"/>
    <col min="3" max="3" width="19.140625" style="516" customWidth="1"/>
    <col min="4" max="64" width="9.140625" style="514" customWidth="1"/>
  </cols>
  <sheetData>
    <row r="1" spans="1:4" ht="138" customHeight="1" x14ac:dyDescent="0.3">
      <c r="A1" s="420"/>
      <c r="B1" s="420"/>
      <c r="C1" s="569" t="s">
        <v>624</v>
      </c>
      <c r="D1" s="569"/>
    </row>
    <row r="2" spans="1:4" ht="20.45" customHeight="1" x14ac:dyDescent="0.3">
      <c r="A2" s="76"/>
      <c r="B2" s="517"/>
      <c r="C2" s="517"/>
    </row>
    <row r="3" spans="1:4" ht="39" customHeight="1" x14ac:dyDescent="0.3">
      <c r="A3" s="576" t="s">
        <v>600</v>
      </c>
      <c r="B3" s="576"/>
      <c r="C3" s="576"/>
    </row>
    <row r="4" spans="1:4" ht="15" customHeight="1" x14ac:dyDescent="0.3">
      <c r="A4" s="6" t="s">
        <v>488</v>
      </c>
      <c r="B4" s="6" t="s">
        <v>182</v>
      </c>
      <c r="C4" s="577" t="s">
        <v>459</v>
      </c>
    </row>
    <row r="5" spans="1:4" x14ac:dyDescent="0.3">
      <c r="A5" s="6"/>
      <c r="B5" s="6"/>
      <c r="C5" s="577"/>
    </row>
    <row r="6" spans="1:4" ht="25.5" x14ac:dyDescent="0.3">
      <c r="A6" s="518" t="s">
        <v>489</v>
      </c>
      <c r="B6" s="519" t="s">
        <v>490</v>
      </c>
      <c r="C6" s="520"/>
    </row>
    <row r="7" spans="1:4" ht="45" x14ac:dyDescent="0.3">
      <c r="A7" s="521">
        <v>1</v>
      </c>
      <c r="B7" s="541" t="s">
        <v>601</v>
      </c>
      <c r="C7" s="523">
        <v>0</v>
      </c>
    </row>
    <row r="8" spans="1:4" x14ac:dyDescent="0.3">
      <c r="A8" s="524"/>
      <c r="B8" s="525" t="s">
        <v>493</v>
      </c>
      <c r="C8" s="526">
        <f>C7</f>
        <v>0</v>
      </c>
    </row>
    <row r="9" spans="1:4" x14ac:dyDescent="0.3">
      <c r="A9" s="518" t="s">
        <v>494</v>
      </c>
      <c r="B9" s="519" t="s">
        <v>495</v>
      </c>
      <c r="C9" s="526"/>
    </row>
    <row r="10" spans="1:4" ht="45" x14ac:dyDescent="0.3">
      <c r="A10" s="521">
        <v>1</v>
      </c>
      <c r="B10" s="541" t="s">
        <v>496</v>
      </c>
      <c r="C10" s="523">
        <v>0</v>
      </c>
    </row>
    <row r="11" spans="1:4" x14ac:dyDescent="0.3">
      <c r="A11" s="521" t="s">
        <v>41</v>
      </c>
      <c r="B11" s="527" t="s">
        <v>493</v>
      </c>
      <c r="C11" s="526">
        <f>C10</f>
        <v>0</v>
      </c>
    </row>
  </sheetData>
  <mergeCells count="5">
    <mergeCell ref="C1:D1"/>
    <mergeCell ref="A3:C3"/>
    <mergeCell ref="A4:A5"/>
    <mergeCell ref="B4:B5"/>
    <mergeCell ref="C4:C5"/>
  </mergeCells>
  <pageMargins left="0.70833333333333304" right="0.70833333333333304" top="0.74791666666666701" bottom="0.74791666666666701" header="0.511811023622047" footer="0.511811023622047"/>
  <pageSetup paperSize="9" scale="82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BL11"/>
  <sheetViews>
    <sheetView view="pageBreakPreview" zoomScaleNormal="100" workbookViewId="0">
      <selection activeCell="C1" sqref="C1:D1"/>
    </sheetView>
  </sheetViews>
  <sheetFormatPr defaultColWidth="9.28515625" defaultRowHeight="15.75" x14ac:dyDescent="0.3"/>
  <cols>
    <col min="1" max="1" width="7" style="514" customWidth="1"/>
    <col min="2" max="2" width="59.42578125" style="515" customWidth="1"/>
    <col min="3" max="3" width="11" style="516" customWidth="1"/>
    <col min="4" max="4" width="9.7109375" style="514" customWidth="1"/>
    <col min="5" max="64" width="9.140625" style="514" customWidth="1"/>
  </cols>
  <sheetData>
    <row r="1" spans="1:4" ht="223.15" customHeight="1" x14ac:dyDescent="0.3">
      <c r="A1" s="420"/>
      <c r="B1" s="420"/>
      <c r="C1" s="569" t="s">
        <v>625</v>
      </c>
      <c r="D1" s="569"/>
    </row>
    <row r="2" spans="1:4" ht="20.45" customHeight="1" x14ac:dyDescent="0.3">
      <c r="A2" s="76"/>
      <c r="B2" s="517"/>
      <c r="C2" s="517"/>
    </row>
    <row r="3" spans="1:4" ht="39" customHeight="1" x14ac:dyDescent="0.3">
      <c r="A3" s="584" t="s">
        <v>602</v>
      </c>
      <c r="B3" s="584"/>
      <c r="C3" s="584"/>
      <c r="D3" s="584"/>
    </row>
    <row r="4" spans="1:4" ht="15" customHeight="1" x14ac:dyDescent="0.3">
      <c r="A4" s="6" t="s">
        <v>488</v>
      </c>
      <c r="B4" s="6" t="s">
        <v>182</v>
      </c>
      <c r="C4" s="577" t="s">
        <v>459</v>
      </c>
      <c r="D4" s="577"/>
    </row>
    <row r="5" spans="1:4" x14ac:dyDescent="0.3">
      <c r="A5" s="6"/>
      <c r="B5" s="6"/>
      <c r="C5" s="22">
        <v>2025</v>
      </c>
      <c r="D5" s="521">
        <v>2026</v>
      </c>
    </row>
    <row r="6" spans="1:4" ht="25.5" x14ac:dyDescent="0.3">
      <c r="A6" s="518" t="s">
        <v>489</v>
      </c>
      <c r="B6" s="519" t="s">
        <v>490</v>
      </c>
      <c r="C6" s="520"/>
      <c r="D6" s="520"/>
    </row>
    <row r="7" spans="1:4" ht="45" x14ac:dyDescent="0.3">
      <c r="A7" s="521">
        <v>1</v>
      </c>
      <c r="B7" s="541" t="s">
        <v>601</v>
      </c>
      <c r="C7" s="523">
        <v>0</v>
      </c>
      <c r="D7" s="523">
        <v>0</v>
      </c>
    </row>
    <row r="8" spans="1:4" x14ac:dyDescent="0.3">
      <c r="A8" s="524"/>
      <c r="B8" s="525" t="s">
        <v>493</v>
      </c>
      <c r="C8" s="526">
        <f>C7</f>
        <v>0</v>
      </c>
      <c r="D8" s="526">
        <f>D7</f>
        <v>0</v>
      </c>
    </row>
    <row r="9" spans="1:4" x14ac:dyDescent="0.3">
      <c r="A9" s="518" t="s">
        <v>494</v>
      </c>
      <c r="B9" s="519" t="s">
        <v>495</v>
      </c>
      <c r="C9" s="526"/>
      <c r="D9" s="526"/>
    </row>
    <row r="10" spans="1:4" ht="45" x14ac:dyDescent="0.3">
      <c r="A10" s="521">
        <v>1</v>
      </c>
      <c r="B10" s="541" t="s">
        <v>496</v>
      </c>
      <c r="C10" s="523">
        <v>0</v>
      </c>
      <c r="D10" s="523">
        <v>0</v>
      </c>
    </row>
    <row r="11" spans="1:4" x14ac:dyDescent="0.3">
      <c r="A11" s="521" t="s">
        <v>41</v>
      </c>
      <c r="B11" s="527" t="s">
        <v>493</v>
      </c>
      <c r="C11" s="526">
        <f>C10</f>
        <v>0</v>
      </c>
      <c r="D11" s="526">
        <f>D10</f>
        <v>0</v>
      </c>
    </row>
  </sheetData>
  <mergeCells count="5">
    <mergeCell ref="C1:D1"/>
    <mergeCell ref="A3:D3"/>
    <mergeCell ref="A4:A5"/>
    <mergeCell ref="B4:B5"/>
    <mergeCell ref="C4:D4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29"/>
  <sheetViews>
    <sheetView view="pageBreakPreview" zoomScaleNormal="100" workbookViewId="0">
      <selection activeCell="D1" sqref="D1:E1"/>
    </sheetView>
  </sheetViews>
  <sheetFormatPr defaultColWidth="9.28515625" defaultRowHeight="15" x14ac:dyDescent="0.25"/>
  <cols>
    <col min="1" max="1" width="5.5703125" style="542" customWidth="1"/>
    <col min="2" max="2" width="25.5703125" style="542" customWidth="1"/>
    <col min="3" max="3" width="21.7109375" style="542" customWidth="1"/>
    <col min="4" max="4" width="19.42578125" style="542" customWidth="1"/>
    <col min="5" max="5" width="25.85546875" style="542" customWidth="1"/>
    <col min="6" max="64" width="9.140625" style="542" customWidth="1"/>
    <col min="255" max="255" width="5.5703125" style="31" customWidth="1"/>
    <col min="256" max="256" width="23" style="31" customWidth="1"/>
    <col min="257" max="257" width="29.140625" style="31" customWidth="1"/>
    <col min="258" max="258" width="14.7109375" style="31" customWidth="1"/>
    <col min="259" max="259" width="14.140625" style="31" customWidth="1"/>
    <col min="260" max="260" width="15" style="31" customWidth="1"/>
    <col min="261" max="261" width="39.42578125" style="31" customWidth="1"/>
    <col min="511" max="511" width="5.5703125" style="31" customWidth="1"/>
    <col min="512" max="512" width="23" style="31" customWidth="1"/>
    <col min="513" max="513" width="29.140625" style="31" customWidth="1"/>
    <col min="514" max="514" width="14.7109375" style="31" customWidth="1"/>
    <col min="515" max="515" width="14.140625" style="31" customWidth="1"/>
    <col min="516" max="516" width="15" style="31" customWidth="1"/>
    <col min="517" max="517" width="39.42578125" style="31" customWidth="1"/>
    <col min="767" max="767" width="5.5703125" style="31" customWidth="1"/>
    <col min="768" max="768" width="23" style="31" customWidth="1"/>
    <col min="769" max="769" width="29.140625" style="31" customWidth="1"/>
    <col min="770" max="770" width="14.7109375" style="31" customWidth="1"/>
    <col min="771" max="771" width="14.140625" style="31" customWidth="1"/>
    <col min="772" max="772" width="15" style="31" customWidth="1"/>
    <col min="773" max="773" width="39.42578125" style="31" customWidth="1"/>
    <col min="1023" max="1023" width="5.5703125" style="31" customWidth="1"/>
    <col min="1024" max="1024" width="23" style="31" customWidth="1"/>
  </cols>
  <sheetData>
    <row r="1" spans="1:64" ht="104.45" customHeight="1" x14ac:dyDescent="0.25">
      <c r="A1" s="472"/>
      <c r="B1" s="472"/>
      <c r="C1" s="472"/>
      <c r="D1" s="569" t="s">
        <v>626</v>
      </c>
      <c r="E1" s="569"/>
      <c r="F1" s="543"/>
      <c r="G1" s="543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</row>
    <row r="2" spans="1:64" ht="15.75" x14ac:dyDescent="0.3">
      <c r="A2" s="470"/>
      <c r="B2" s="470"/>
      <c r="C2" s="470"/>
      <c r="D2" s="470"/>
      <c r="E2" s="545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</row>
    <row r="3" spans="1:64" s="546" customFormat="1" ht="31.15" customHeight="1" x14ac:dyDescent="0.2">
      <c r="A3" s="585" t="s">
        <v>603</v>
      </c>
      <c r="B3" s="585"/>
      <c r="C3" s="585"/>
      <c r="D3" s="585"/>
      <c r="E3" s="585"/>
    </row>
    <row r="4" spans="1:64" s="546" customFormat="1" ht="16.5" x14ac:dyDescent="0.3">
      <c r="A4" s="547"/>
      <c r="B4" s="514"/>
      <c r="C4" s="514"/>
      <c r="D4" s="514"/>
      <c r="E4" s="514"/>
    </row>
    <row r="5" spans="1:64" s="548" customFormat="1" ht="15.6" customHeight="1" x14ac:dyDescent="0.25">
      <c r="A5" s="585"/>
      <c r="B5" s="585"/>
      <c r="C5" s="585"/>
      <c r="D5" s="585"/>
      <c r="E5" s="585"/>
    </row>
    <row r="6" spans="1:64" ht="16.5" x14ac:dyDescent="0.3">
      <c r="A6" s="514"/>
      <c r="B6" s="514"/>
      <c r="C6" s="514"/>
      <c r="D6" s="514"/>
      <c r="E6" s="549" t="s">
        <v>554</v>
      </c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</row>
    <row r="7" spans="1:64" ht="45" x14ac:dyDescent="0.25">
      <c r="A7" s="550" t="s">
        <v>488</v>
      </c>
      <c r="B7" s="550" t="s">
        <v>604</v>
      </c>
      <c r="C7" s="550" t="s">
        <v>605</v>
      </c>
      <c r="D7" s="550" t="s">
        <v>558</v>
      </c>
      <c r="E7" s="550" t="s">
        <v>606</v>
      </c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</row>
    <row r="8" spans="1:64" s="551" customFormat="1" ht="15.75" x14ac:dyDescent="0.25">
      <c r="A8" s="550">
        <v>1</v>
      </c>
      <c r="B8" s="550" t="s">
        <v>561</v>
      </c>
      <c r="C8" s="550" t="s">
        <v>562</v>
      </c>
      <c r="D8" s="550" t="s">
        <v>562</v>
      </c>
      <c r="E8" s="550" t="s">
        <v>562</v>
      </c>
    </row>
    <row r="9" spans="1:64" s="555" customFormat="1" ht="16.5" x14ac:dyDescent="0.3">
      <c r="A9" s="552"/>
      <c r="B9" s="471"/>
      <c r="C9" s="553"/>
      <c r="D9" s="553"/>
      <c r="E9" s="554"/>
    </row>
    <row r="10" spans="1:64" ht="15.75" x14ac:dyDescent="0.25">
      <c r="A10" s="510"/>
      <c r="B10" s="510"/>
      <c r="C10" s="510"/>
      <c r="D10" s="510"/>
      <c r="E10" s="510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</row>
    <row r="11" spans="1:64" ht="15.75" x14ac:dyDescent="0.25">
      <c r="A11" s="510"/>
      <c r="B11" s="510"/>
      <c r="C11" s="510"/>
      <c r="D11" s="510"/>
      <c r="E11" s="510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</row>
    <row r="12" spans="1:64" ht="15.75" x14ac:dyDescent="0.25">
      <c r="A12" s="510"/>
      <c r="B12" s="510"/>
      <c r="C12" s="510"/>
      <c r="D12" s="510"/>
      <c r="E12" s="510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</row>
    <row r="13" spans="1:64" x14ac:dyDescent="0.25">
      <c r="A13" s="513"/>
      <c r="B13" s="511"/>
      <c r="C13" s="513"/>
      <c r="D13" s="513"/>
      <c r="E13" s="513"/>
    </row>
    <row r="14" spans="1:64" ht="15.75" x14ac:dyDescent="0.25">
      <c r="A14" s="513"/>
      <c r="B14" s="556"/>
      <c r="C14" s="513"/>
      <c r="D14" s="513"/>
      <c r="E14" s="513"/>
    </row>
    <row r="15" spans="1:64" x14ac:dyDescent="0.25">
      <c r="A15" s="513"/>
      <c r="B15" s="513"/>
      <c r="C15" s="513"/>
      <c r="D15" s="513"/>
      <c r="E15" s="513"/>
    </row>
    <row r="16" spans="1:64" x14ac:dyDescent="0.25">
      <c r="A16" s="513"/>
      <c r="B16" s="513"/>
      <c r="C16" s="513"/>
      <c r="D16" s="513"/>
      <c r="E16" s="513"/>
    </row>
    <row r="17" spans="1:5" x14ac:dyDescent="0.25">
      <c r="A17" s="513"/>
      <c r="B17" s="513"/>
      <c r="C17" s="513"/>
      <c r="D17" s="513"/>
      <c r="E17" s="513"/>
    </row>
    <row r="18" spans="1:5" x14ac:dyDescent="0.25">
      <c r="A18" s="513"/>
      <c r="B18" s="513"/>
      <c r="C18" s="513"/>
      <c r="D18" s="513"/>
      <c r="E18" s="513"/>
    </row>
    <row r="19" spans="1:5" x14ac:dyDescent="0.25">
      <c r="A19" s="513"/>
      <c r="B19" s="513"/>
      <c r="C19" s="513"/>
      <c r="D19" s="513"/>
      <c r="E19" s="513"/>
    </row>
    <row r="20" spans="1:5" x14ac:dyDescent="0.25">
      <c r="A20" s="513"/>
      <c r="B20" s="513"/>
      <c r="C20" s="513"/>
      <c r="D20" s="513"/>
      <c r="E20" s="513"/>
    </row>
    <row r="21" spans="1:5" x14ac:dyDescent="0.25">
      <c r="A21" s="513"/>
      <c r="B21" s="513"/>
      <c r="C21" s="513"/>
      <c r="D21" s="513"/>
      <c r="E21" s="513"/>
    </row>
    <row r="22" spans="1:5" x14ac:dyDescent="0.25">
      <c r="A22" s="513"/>
      <c r="B22" s="513"/>
      <c r="C22" s="513"/>
      <c r="D22" s="513"/>
      <c r="E22" s="513"/>
    </row>
    <row r="23" spans="1:5" x14ac:dyDescent="0.25">
      <c r="A23" s="513"/>
      <c r="B23" s="513"/>
      <c r="C23" s="513"/>
      <c r="D23" s="513"/>
      <c r="E23" s="557"/>
    </row>
    <row r="24" spans="1:5" x14ac:dyDescent="0.25">
      <c r="A24" s="513"/>
      <c r="B24" s="513"/>
      <c r="C24" s="513"/>
      <c r="D24" s="513"/>
      <c r="E24" s="513"/>
    </row>
    <row r="25" spans="1:5" x14ac:dyDescent="0.25">
      <c r="A25" s="513"/>
      <c r="B25" s="513"/>
      <c r="C25" s="513"/>
      <c r="D25" s="513"/>
      <c r="E25" s="513"/>
    </row>
    <row r="26" spans="1:5" x14ac:dyDescent="0.25">
      <c r="A26" s="513"/>
      <c r="B26" s="513"/>
      <c r="C26" s="513"/>
      <c r="D26" s="513"/>
      <c r="E26" s="558"/>
    </row>
    <row r="27" spans="1:5" x14ac:dyDescent="0.25">
      <c r="A27" s="513"/>
      <c r="B27" s="513"/>
      <c r="C27" s="513"/>
      <c r="D27" s="513"/>
      <c r="E27" s="513"/>
    </row>
    <row r="28" spans="1:5" x14ac:dyDescent="0.25">
      <c r="A28" s="513"/>
      <c r="B28" s="513"/>
      <c r="C28" s="513"/>
      <c r="D28" s="513"/>
      <c r="E28" s="513"/>
    </row>
    <row r="29" spans="1:5" x14ac:dyDescent="0.25">
      <c r="A29" s="513"/>
      <c r="B29" s="513"/>
      <c r="C29" s="513"/>
      <c r="D29" s="513"/>
      <c r="E29" s="513"/>
    </row>
  </sheetData>
  <mergeCells count="3">
    <mergeCell ref="D1:E1"/>
    <mergeCell ref="A3:E3"/>
    <mergeCell ref="A5:E5"/>
  </mergeCells>
  <pageMargins left="1.1812499999999999" right="0.39374999999999999" top="0.78749999999999998" bottom="0.78749999999999998" header="0.511811023622047" footer="0.511811023622047"/>
  <pageSetup paperSize="9" scale="86" fitToHeight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27"/>
  <sheetViews>
    <sheetView view="pageBreakPreview" zoomScaleNormal="100" workbookViewId="0">
      <selection activeCell="D4" sqref="D4"/>
    </sheetView>
  </sheetViews>
  <sheetFormatPr defaultColWidth="9.28515625" defaultRowHeight="15" x14ac:dyDescent="0.25"/>
  <cols>
    <col min="1" max="1" width="5.5703125" style="542" customWidth="1"/>
    <col min="2" max="2" width="19.7109375" style="542" customWidth="1"/>
    <col min="3" max="3" width="21" style="542" customWidth="1"/>
    <col min="4" max="4" width="18.140625" style="542" customWidth="1"/>
    <col min="5" max="5" width="15.85546875" style="542" customWidth="1"/>
    <col min="6" max="64" width="9.140625" style="542" customWidth="1"/>
    <col min="255" max="255" width="5.5703125" style="31" customWidth="1"/>
    <col min="256" max="256" width="23" style="31" customWidth="1"/>
    <col min="257" max="257" width="29.140625" style="31" customWidth="1"/>
    <col min="258" max="258" width="14.7109375" style="31" customWidth="1"/>
    <col min="259" max="259" width="14.140625" style="31" customWidth="1"/>
    <col min="260" max="260" width="15" style="31" customWidth="1"/>
    <col min="261" max="261" width="39.42578125" style="31" customWidth="1"/>
    <col min="511" max="511" width="5.5703125" style="31" customWidth="1"/>
    <col min="512" max="512" width="23" style="31" customWidth="1"/>
    <col min="513" max="513" width="29.140625" style="31" customWidth="1"/>
    <col min="514" max="514" width="14.7109375" style="31" customWidth="1"/>
    <col min="515" max="515" width="14.140625" style="31" customWidth="1"/>
    <col min="516" max="516" width="15" style="31" customWidth="1"/>
    <col min="517" max="517" width="39.42578125" style="31" customWidth="1"/>
    <col min="767" max="767" width="5.5703125" style="31" customWidth="1"/>
    <col min="768" max="768" width="23" style="31" customWidth="1"/>
    <col min="769" max="769" width="29.140625" style="31" customWidth="1"/>
    <col min="770" max="770" width="14.7109375" style="31" customWidth="1"/>
    <col min="771" max="771" width="14.140625" style="31" customWidth="1"/>
    <col min="772" max="772" width="15" style="31" customWidth="1"/>
    <col min="773" max="773" width="39.42578125" style="31" customWidth="1"/>
    <col min="1023" max="1023" width="5.5703125" style="31" customWidth="1"/>
    <col min="1024" max="1024" width="23" style="31" customWidth="1"/>
  </cols>
  <sheetData>
    <row r="1" spans="1:64" ht="132.75" customHeight="1" x14ac:dyDescent="0.25">
      <c r="B1" s="472"/>
      <c r="C1" s="472"/>
      <c r="D1" s="569" t="s">
        <v>627</v>
      </c>
      <c r="E1" s="569"/>
      <c r="F1" s="472"/>
      <c r="G1" s="543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</row>
    <row r="2" spans="1:64" s="546" customFormat="1" ht="60" customHeight="1" x14ac:dyDescent="0.2">
      <c r="A2" s="586" t="s">
        <v>607</v>
      </c>
      <c r="B2" s="586"/>
      <c r="C2" s="586"/>
      <c r="D2" s="586"/>
      <c r="E2" s="586"/>
    </row>
    <row r="3" spans="1:64" s="548" customFormat="1" ht="34.9" customHeight="1" x14ac:dyDescent="0.25">
      <c r="A3" s="585"/>
      <c r="B3" s="585"/>
      <c r="C3" s="585"/>
      <c r="D3" s="585"/>
      <c r="E3" s="585"/>
    </row>
    <row r="4" spans="1:64" ht="16.5" x14ac:dyDescent="0.3">
      <c r="A4" s="514"/>
      <c r="B4" s="514"/>
      <c r="C4" s="514"/>
      <c r="D4" s="514"/>
      <c r="E4" s="549" t="s">
        <v>554</v>
      </c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499"/>
      <c r="BD4" s="499"/>
      <c r="BE4" s="499"/>
      <c r="BF4" s="499"/>
      <c r="BG4" s="499"/>
      <c r="BH4" s="499"/>
      <c r="BI4" s="499"/>
      <c r="BJ4" s="499"/>
      <c r="BK4" s="499"/>
      <c r="BL4" s="499"/>
    </row>
    <row r="5" spans="1:64" ht="60" x14ac:dyDescent="0.25">
      <c r="A5" s="550" t="s">
        <v>488</v>
      </c>
      <c r="B5" s="550" t="s">
        <v>604</v>
      </c>
      <c r="C5" s="550" t="s">
        <v>605</v>
      </c>
      <c r="D5" s="550" t="s">
        <v>558</v>
      </c>
      <c r="E5" s="550" t="s">
        <v>608</v>
      </c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</row>
    <row r="6" spans="1:64" s="551" customFormat="1" ht="15.75" x14ac:dyDescent="0.25">
      <c r="A6" s="550">
        <v>1</v>
      </c>
      <c r="B6" s="550" t="s">
        <v>561</v>
      </c>
      <c r="C6" s="550" t="s">
        <v>562</v>
      </c>
      <c r="D6" s="550" t="s">
        <v>562</v>
      </c>
      <c r="E6" s="550" t="s">
        <v>562</v>
      </c>
    </row>
    <row r="7" spans="1:64" s="555" customFormat="1" ht="15.75" x14ac:dyDescent="0.25">
      <c r="A7" s="552"/>
      <c r="B7" s="471"/>
      <c r="C7" s="471"/>
      <c r="D7" s="553"/>
      <c r="E7" s="553"/>
    </row>
    <row r="8" spans="1:64" ht="15.75" x14ac:dyDescent="0.25">
      <c r="A8" s="510"/>
      <c r="B8" s="510"/>
      <c r="C8" s="510"/>
      <c r="D8" s="510"/>
      <c r="E8" s="510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99"/>
      <c r="BK8" s="499"/>
      <c r="BL8" s="499"/>
    </row>
    <row r="9" spans="1:64" ht="15.75" x14ac:dyDescent="0.25">
      <c r="A9" s="510"/>
      <c r="B9" s="510"/>
      <c r="C9" s="510"/>
      <c r="D9" s="510"/>
      <c r="E9" s="510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</row>
    <row r="10" spans="1:64" ht="15.75" x14ac:dyDescent="0.25">
      <c r="A10" s="510"/>
      <c r="B10" s="510"/>
      <c r="C10" s="510"/>
      <c r="D10" s="510"/>
      <c r="E10" s="510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</row>
    <row r="11" spans="1:64" x14ac:dyDescent="0.25">
      <c r="A11" s="513"/>
      <c r="B11" s="511"/>
      <c r="C11" s="513"/>
      <c r="D11" s="513"/>
      <c r="E11" s="513"/>
    </row>
    <row r="12" spans="1:64" ht="15.75" x14ac:dyDescent="0.25">
      <c r="A12" s="513"/>
      <c r="B12" s="556"/>
      <c r="C12" s="513"/>
      <c r="D12" s="513"/>
      <c r="E12" s="513"/>
    </row>
    <row r="13" spans="1:64" x14ac:dyDescent="0.25">
      <c r="A13" s="513"/>
      <c r="B13" s="513"/>
      <c r="C13" s="513"/>
      <c r="D13" s="513"/>
      <c r="E13" s="513"/>
    </row>
    <row r="14" spans="1:64" x14ac:dyDescent="0.25">
      <c r="A14" s="513"/>
      <c r="B14" s="513"/>
      <c r="C14" s="513"/>
      <c r="D14" s="513"/>
      <c r="E14" s="513"/>
    </row>
    <row r="15" spans="1:64" x14ac:dyDescent="0.25">
      <c r="A15" s="513"/>
      <c r="B15" s="513"/>
      <c r="C15" s="513"/>
      <c r="D15" s="513"/>
      <c r="E15" s="513"/>
    </row>
    <row r="16" spans="1:64" x14ac:dyDescent="0.25">
      <c r="A16" s="513"/>
      <c r="B16" s="513"/>
      <c r="C16" s="513"/>
      <c r="D16" s="513"/>
      <c r="E16" s="513"/>
    </row>
    <row r="17" spans="1:5" x14ac:dyDescent="0.25">
      <c r="A17" s="513"/>
      <c r="B17" s="513"/>
      <c r="C17" s="513"/>
      <c r="D17" s="513"/>
      <c r="E17" s="513"/>
    </row>
    <row r="18" spans="1:5" x14ac:dyDescent="0.25">
      <c r="A18" s="513"/>
      <c r="B18" s="513"/>
      <c r="C18" s="513"/>
      <c r="D18" s="513"/>
      <c r="E18" s="513"/>
    </row>
    <row r="19" spans="1:5" x14ac:dyDescent="0.25">
      <c r="A19" s="513"/>
      <c r="B19" s="513"/>
      <c r="C19" s="513"/>
      <c r="D19" s="513"/>
      <c r="E19" s="513"/>
    </row>
    <row r="20" spans="1:5" x14ac:dyDescent="0.25">
      <c r="A20" s="513"/>
      <c r="B20" s="513"/>
      <c r="C20" s="513"/>
      <c r="D20" s="513"/>
      <c r="E20" s="513"/>
    </row>
    <row r="21" spans="1:5" x14ac:dyDescent="0.25">
      <c r="A21" s="513"/>
      <c r="B21" s="513"/>
      <c r="C21" s="513"/>
      <c r="D21" s="513"/>
      <c r="E21" s="513"/>
    </row>
    <row r="22" spans="1:5" x14ac:dyDescent="0.25">
      <c r="A22" s="513"/>
      <c r="B22" s="513"/>
      <c r="C22" s="513"/>
      <c r="D22" s="513"/>
      <c r="E22" s="513"/>
    </row>
    <row r="23" spans="1:5" x14ac:dyDescent="0.25">
      <c r="A23" s="513"/>
      <c r="B23" s="513"/>
      <c r="C23" s="513"/>
      <c r="D23" s="513"/>
      <c r="E23" s="513"/>
    </row>
    <row r="24" spans="1:5" x14ac:dyDescent="0.25">
      <c r="A24" s="513"/>
      <c r="B24" s="513"/>
      <c r="C24" s="513"/>
      <c r="D24" s="513"/>
      <c r="E24" s="513"/>
    </row>
    <row r="25" spans="1:5" x14ac:dyDescent="0.25">
      <c r="A25" s="513"/>
      <c r="B25" s="513"/>
      <c r="C25" s="513"/>
      <c r="D25" s="513"/>
      <c r="E25" s="513"/>
    </row>
    <row r="26" spans="1:5" x14ac:dyDescent="0.25">
      <c r="A26" s="513"/>
      <c r="B26" s="513"/>
      <c r="C26" s="513"/>
      <c r="D26" s="513"/>
      <c r="E26" s="513"/>
    </row>
    <row r="27" spans="1:5" x14ac:dyDescent="0.25">
      <c r="A27" s="513"/>
      <c r="B27" s="513"/>
      <c r="C27" s="513"/>
      <c r="D27" s="513"/>
      <c r="E27" s="513"/>
    </row>
  </sheetData>
  <mergeCells count="3">
    <mergeCell ref="D1:E1"/>
    <mergeCell ref="A2:E2"/>
    <mergeCell ref="A3:E3"/>
  </mergeCells>
  <pageMargins left="1.1812499999999999" right="0.39374999999999999" top="0.78749999999999998" bottom="0.78749999999999998" header="0.511811023622047" footer="0.511811023622047"/>
  <pageSetup paperSize="9" fitToHeight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workbookViewId="0">
      <selection activeCell="H3" sqref="H3:I3"/>
    </sheetView>
  </sheetViews>
  <sheetFormatPr defaultColWidth="9" defaultRowHeight="15" outlineLevelCol="2" x14ac:dyDescent="0.25"/>
  <cols>
    <col min="1" max="1" width="29" style="31" customWidth="1"/>
    <col min="2" max="2" width="28.5703125" style="31" customWidth="1"/>
    <col min="3" max="3" width="17.42578125" style="32" hidden="1" customWidth="1" outlineLevel="1"/>
    <col min="4" max="6" width="11" style="33" hidden="1" customWidth="1" outlineLevel="2"/>
    <col min="7" max="7" width="5.140625" style="33" hidden="1" customWidth="1" outlineLevel="2"/>
    <col min="8" max="8" width="19.140625" style="34" customWidth="1" collapsed="1"/>
    <col min="9" max="9" width="19.42578125" style="63" customWidth="1"/>
  </cols>
  <sheetData>
    <row r="1" spans="1:9" ht="2.25" customHeight="1" x14ac:dyDescent="0.25"/>
    <row r="2" spans="1:9" ht="0.75" customHeight="1" x14ac:dyDescent="0.25">
      <c r="A2" s="35"/>
      <c r="B2" s="36"/>
      <c r="C2" s="36"/>
    </row>
    <row r="3" spans="1:9" ht="120" customHeight="1" x14ac:dyDescent="0.25">
      <c r="A3" s="35"/>
      <c r="B3" s="64"/>
      <c r="C3" s="64"/>
      <c r="H3" s="7" t="s">
        <v>611</v>
      </c>
      <c r="I3" s="7"/>
    </row>
    <row r="4" spans="1:9" x14ac:dyDescent="0.25">
      <c r="A4" s="35"/>
      <c r="B4" s="35"/>
      <c r="C4" s="36"/>
    </row>
    <row r="5" spans="1:9" ht="15.75" customHeight="1" x14ac:dyDescent="0.25">
      <c r="A5" s="12" t="s">
        <v>96</v>
      </c>
      <c r="B5" s="12"/>
      <c r="C5" s="12"/>
      <c r="D5" s="12"/>
      <c r="E5" s="12"/>
      <c r="F5" s="12"/>
      <c r="G5" s="12"/>
      <c r="H5" s="12"/>
      <c r="I5" s="12"/>
    </row>
    <row r="6" spans="1:9" ht="15.75" customHeigh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ht="15.75" x14ac:dyDescent="0.25">
      <c r="A7" s="37"/>
      <c r="B7" s="37"/>
      <c r="C7" s="38"/>
      <c r="D7" s="39"/>
      <c r="E7" s="39"/>
      <c r="F7" s="39"/>
      <c r="G7" s="39"/>
      <c r="H7" s="40"/>
    </row>
    <row r="8" spans="1:9" ht="47.25" customHeight="1" x14ac:dyDescent="0.25">
      <c r="A8" s="11" t="s">
        <v>43</v>
      </c>
      <c r="B8" s="11" t="s">
        <v>44</v>
      </c>
      <c r="C8" s="10" t="s">
        <v>45</v>
      </c>
      <c r="D8" s="9" t="s">
        <v>46</v>
      </c>
      <c r="E8" s="9" t="s">
        <v>47</v>
      </c>
      <c r="F8" s="9" t="s">
        <v>48</v>
      </c>
      <c r="G8" s="9" t="s">
        <v>49</v>
      </c>
      <c r="H8" s="8" t="s">
        <v>97</v>
      </c>
      <c r="I8" s="8" t="s">
        <v>98</v>
      </c>
    </row>
    <row r="9" spans="1:9" x14ac:dyDescent="0.25">
      <c r="A9" s="11"/>
      <c r="B9" s="11"/>
      <c r="C9" s="10"/>
      <c r="D9" s="9"/>
      <c r="E9" s="9"/>
      <c r="F9" s="9"/>
      <c r="G9" s="9"/>
      <c r="H9" s="8"/>
      <c r="I9" s="8"/>
    </row>
    <row r="10" spans="1:9" ht="15.75" x14ac:dyDescent="0.25">
      <c r="A10" s="43"/>
      <c r="B10" s="41" t="s">
        <v>51</v>
      </c>
      <c r="C10" s="42">
        <f>C11+C28</f>
        <v>5346.54</v>
      </c>
      <c r="D10" s="44">
        <f>SUM(D11:D37)</f>
        <v>577.21</v>
      </c>
      <c r="E10" s="44">
        <f>SUM(E11:E37)</f>
        <v>235</v>
      </c>
      <c r="F10" s="44">
        <f>SUM(F11:F37)</f>
        <v>40</v>
      </c>
      <c r="G10" s="44">
        <f>SUM(G11:G37)</f>
        <v>145.55000000000001</v>
      </c>
      <c r="H10" s="45">
        <f>H11+H28</f>
        <v>6276.7000000000007</v>
      </c>
      <c r="I10" s="65">
        <f>I11+I28</f>
        <v>6262.8</v>
      </c>
    </row>
    <row r="11" spans="1:9" ht="47.25" x14ac:dyDescent="0.25">
      <c r="A11" s="41" t="s">
        <v>52</v>
      </c>
      <c r="B11" s="41" t="s">
        <v>53</v>
      </c>
      <c r="C11" s="42">
        <f>C18+C14+C12</f>
        <v>815</v>
      </c>
      <c r="D11" s="46"/>
      <c r="E11" s="46"/>
      <c r="F11" s="46"/>
      <c r="G11" s="46"/>
      <c r="H11" s="45">
        <f>H12+H14+H18+H25</f>
        <v>4362</v>
      </c>
      <c r="I11" s="65">
        <f>I12+I14+I18+I25</f>
        <v>4390</v>
      </c>
    </row>
    <row r="12" spans="1:9" ht="31.5" x14ac:dyDescent="0.25">
      <c r="A12" s="41" t="s">
        <v>54</v>
      </c>
      <c r="B12" s="41" t="s">
        <v>55</v>
      </c>
      <c r="C12" s="42">
        <v>70</v>
      </c>
      <c r="D12" s="46"/>
      <c r="E12" s="46"/>
      <c r="F12" s="46"/>
      <c r="G12" s="46"/>
      <c r="H12" s="45">
        <f>H13</f>
        <v>97</v>
      </c>
      <c r="I12" s="65">
        <f>I13</f>
        <v>110</v>
      </c>
    </row>
    <row r="13" spans="1:9" ht="31.5" x14ac:dyDescent="0.25">
      <c r="A13" s="47" t="s">
        <v>56</v>
      </c>
      <c r="B13" s="47" t="s">
        <v>57</v>
      </c>
      <c r="C13" s="48">
        <v>70</v>
      </c>
      <c r="D13" s="46"/>
      <c r="E13" s="46">
        <v>45</v>
      </c>
      <c r="F13" s="46"/>
      <c r="G13" s="46"/>
      <c r="H13" s="49">
        <v>97</v>
      </c>
      <c r="I13" s="66">
        <v>110</v>
      </c>
    </row>
    <row r="14" spans="1:9" ht="31.5" x14ac:dyDescent="0.25">
      <c r="A14" s="41" t="s">
        <v>58</v>
      </c>
      <c r="B14" s="41" t="s">
        <v>59</v>
      </c>
      <c r="C14" s="42">
        <f>C15+C16+C17</f>
        <v>555</v>
      </c>
      <c r="D14" s="46"/>
      <c r="E14" s="46"/>
      <c r="F14" s="46"/>
      <c r="G14" s="46"/>
      <c r="H14" s="45">
        <f>H15+H16+H17</f>
        <v>235</v>
      </c>
      <c r="I14" s="65">
        <f>SUM(I15:I17)</f>
        <v>235</v>
      </c>
    </row>
    <row r="15" spans="1:9" ht="47.25" x14ac:dyDescent="0.25">
      <c r="A15" s="47" t="s">
        <v>60</v>
      </c>
      <c r="B15" s="47" t="s">
        <v>7</v>
      </c>
      <c r="C15" s="48">
        <v>450</v>
      </c>
      <c r="D15" s="46"/>
      <c r="E15" s="46"/>
      <c r="F15" s="46"/>
      <c r="G15" s="46"/>
      <c r="H15" s="49">
        <v>200</v>
      </c>
      <c r="I15" s="66">
        <v>200</v>
      </c>
    </row>
    <row r="16" spans="1:9" ht="94.5" hidden="1" x14ac:dyDescent="0.25">
      <c r="A16" s="47" t="s">
        <v>61</v>
      </c>
      <c r="B16" s="47" t="s">
        <v>8</v>
      </c>
      <c r="C16" s="48">
        <v>80</v>
      </c>
      <c r="D16" s="46"/>
      <c r="E16" s="46"/>
      <c r="F16" s="46"/>
      <c r="G16" s="46"/>
      <c r="H16" s="49">
        <v>0</v>
      </c>
      <c r="I16" s="66">
        <v>0</v>
      </c>
    </row>
    <row r="17" spans="1:9" ht="78.75" x14ac:dyDescent="0.25">
      <c r="A17" s="47" t="s">
        <v>62</v>
      </c>
      <c r="B17" s="47" t="s">
        <v>9</v>
      </c>
      <c r="C17" s="48">
        <v>25</v>
      </c>
      <c r="D17" s="46"/>
      <c r="E17" s="46"/>
      <c r="F17" s="46">
        <v>40</v>
      </c>
      <c r="G17" s="46">
        <v>30</v>
      </c>
      <c r="H17" s="49">
        <v>35</v>
      </c>
      <c r="I17" s="66">
        <v>35</v>
      </c>
    </row>
    <row r="18" spans="1:9" ht="15.75" x14ac:dyDescent="0.25">
      <c r="A18" s="41" t="s">
        <v>63</v>
      </c>
      <c r="B18" s="41" t="s">
        <v>64</v>
      </c>
      <c r="C18" s="42">
        <f>C19+C20</f>
        <v>190</v>
      </c>
      <c r="D18" s="46"/>
      <c r="E18" s="46"/>
      <c r="F18" s="46"/>
      <c r="G18" s="46"/>
      <c r="H18" s="45">
        <f>H19+H20</f>
        <v>910</v>
      </c>
      <c r="I18" s="65">
        <f>I19+I20</f>
        <v>925</v>
      </c>
    </row>
    <row r="19" spans="1:9" ht="126" x14ac:dyDescent="0.25">
      <c r="A19" s="47" t="s">
        <v>65</v>
      </c>
      <c r="B19" s="47" t="s">
        <v>10</v>
      </c>
      <c r="C19" s="48">
        <v>50</v>
      </c>
      <c r="D19" s="46"/>
      <c r="E19" s="46"/>
      <c r="F19" s="46"/>
      <c r="G19" s="46"/>
      <c r="H19" s="49">
        <v>250</v>
      </c>
      <c r="I19" s="66">
        <v>255</v>
      </c>
    </row>
    <row r="20" spans="1:9" ht="15.75" x14ac:dyDescent="0.25">
      <c r="A20" s="41" t="s">
        <v>66</v>
      </c>
      <c r="B20" s="41" t="s">
        <v>11</v>
      </c>
      <c r="C20" s="42">
        <f>C21+C22</f>
        <v>140</v>
      </c>
      <c r="D20" s="46"/>
      <c r="E20" s="46"/>
      <c r="F20" s="46"/>
      <c r="G20" s="46"/>
      <c r="H20" s="45">
        <f>H21+H22</f>
        <v>660</v>
      </c>
      <c r="I20" s="65">
        <f>I21+I22</f>
        <v>670</v>
      </c>
    </row>
    <row r="21" spans="1:9" ht="141.75" x14ac:dyDescent="0.25">
      <c r="A21" s="47" t="s">
        <v>67</v>
      </c>
      <c r="B21" s="47" t="s">
        <v>12</v>
      </c>
      <c r="C21" s="48">
        <v>120</v>
      </c>
      <c r="D21" s="46"/>
      <c r="E21" s="46"/>
      <c r="F21" s="46"/>
      <c r="G21" s="46"/>
      <c r="H21" s="49">
        <v>250</v>
      </c>
      <c r="I21" s="49">
        <v>250</v>
      </c>
    </row>
    <row r="22" spans="1:9" ht="105.95" customHeight="1" x14ac:dyDescent="0.25">
      <c r="A22" s="47" t="s">
        <v>68</v>
      </c>
      <c r="B22" s="47" t="s">
        <v>13</v>
      </c>
      <c r="C22" s="48">
        <v>20</v>
      </c>
      <c r="D22" s="46"/>
      <c r="E22" s="46"/>
      <c r="F22" s="46"/>
      <c r="G22" s="46">
        <v>30</v>
      </c>
      <c r="H22" s="49">
        <v>410</v>
      </c>
      <c r="I22" s="49">
        <v>420</v>
      </c>
    </row>
    <row r="23" spans="1:9" ht="63" hidden="1" x14ac:dyDescent="0.25">
      <c r="A23" s="50" t="s">
        <v>69</v>
      </c>
      <c r="B23" s="41" t="s">
        <v>70</v>
      </c>
      <c r="C23" s="48"/>
      <c r="D23" s="46"/>
      <c r="E23" s="46"/>
      <c r="F23" s="46"/>
      <c r="G23" s="46"/>
      <c r="H23" s="45">
        <f>H24</f>
        <v>0</v>
      </c>
      <c r="I23" s="65">
        <f>I24</f>
        <v>0</v>
      </c>
    </row>
    <row r="24" spans="1:9" ht="78.75" hidden="1" x14ac:dyDescent="0.25">
      <c r="A24" s="51" t="s">
        <v>71</v>
      </c>
      <c r="B24" s="47" t="s">
        <v>72</v>
      </c>
      <c r="C24" s="48"/>
      <c r="D24" s="46"/>
      <c r="E24" s="46"/>
      <c r="F24" s="46"/>
      <c r="G24" s="46"/>
      <c r="H24" s="49">
        <v>0</v>
      </c>
      <c r="I24" s="66">
        <v>0</v>
      </c>
    </row>
    <row r="25" spans="1:9" ht="29.85" customHeight="1" x14ac:dyDescent="0.25">
      <c r="A25" s="50" t="s">
        <v>73</v>
      </c>
      <c r="B25" s="41"/>
      <c r="C25" s="48"/>
      <c r="D25" s="46"/>
      <c r="E25" s="46"/>
      <c r="F25" s="46"/>
      <c r="G25" s="46"/>
      <c r="H25" s="45">
        <f>H26</f>
        <v>3120</v>
      </c>
      <c r="I25" s="65">
        <f>I26</f>
        <v>3120</v>
      </c>
    </row>
    <row r="26" spans="1:9" ht="63" x14ac:dyDescent="0.25">
      <c r="A26" s="51" t="s">
        <v>69</v>
      </c>
      <c r="B26" s="51" t="s">
        <v>74</v>
      </c>
      <c r="C26" s="48"/>
      <c r="D26" s="46"/>
      <c r="E26" s="46"/>
      <c r="F26" s="46"/>
      <c r="G26" s="46"/>
      <c r="H26" s="49">
        <f>H27</f>
        <v>3120</v>
      </c>
      <c r="I26" s="66">
        <f>I27</f>
        <v>3120</v>
      </c>
    </row>
    <row r="27" spans="1:9" ht="31.5" x14ac:dyDescent="0.25">
      <c r="A27" s="51" t="s">
        <v>99</v>
      </c>
      <c r="B27" s="47" t="s">
        <v>100</v>
      </c>
      <c r="C27" s="48"/>
      <c r="D27" s="46"/>
      <c r="E27" s="46"/>
      <c r="F27" s="46"/>
      <c r="G27" s="46"/>
      <c r="H27" s="49">
        <v>3120</v>
      </c>
      <c r="I27" s="66">
        <v>3120</v>
      </c>
    </row>
    <row r="28" spans="1:9" ht="31.5" x14ac:dyDescent="0.25">
      <c r="A28" s="41" t="s">
        <v>77</v>
      </c>
      <c r="B28" s="41" t="s">
        <v>78</v>
      </c>
      <c r="C28" s="42">
        <f>C29</f>
        <v>4531.54</v>
      </c>
      <c r="D28" s="46"/>
      <c r="E28" s="46"/>
      <c r="F28" s="46"/>
      <c r="G28" s="46"/>
      <c r="H28" s="45">
        <f>H29</f>
        <v>1914.7000000000003</v>
      </c>
      <c r="I28" s="65">
        <f>I29</f>
        <v>1872.8000000000002</v>
      </c>
    </row>
    <row r="29" spans="1:9" ht="70.150000000000006" customHeight="1" x14ac:dyDescent="0.25">
      <c r="A29" s="41" t="s">
        <v>79</v>
      </c>
      <c r="B29" s="41" t="s">
        <v>80</v>
      </c>
      <c r="C29" s="42">
        <f>C30+C31+C32+C34+C35+C37</f>
        <v>4531.54</v>
      </c>
      <c r="D29" s="46"/>
      <c r="E29" s="46"/>
      <c r="F29" s="46"/>
      <c r="G29" s="46"/>
      <c r="H29" s="45">
        <f>SUM(H30:H35)</f>
        <v>1914.7000000000003</v>
      </c>
      <c r="I29" s="65">
        <f>SUM(I30:I35)</f>
        <v>1872.8000000000002</v>
      </c>
    </row>
    <row r="30" spans="1:9" ht="63" x14ac:dyDescent="0.25">
      <c r="A30" s="47" t="s">
        <v>81</v>
      </c>
      <c r="B30" s="47" t="s">
        <v>82</v>
      </c>
      <c r="C30" s="48">
        <v>1016.8</v>
      </c>
      <c r="D30" s="46"/>
      <c r="E30" s="46"/>
      <c r="F30" s="46"/>
      <c r="G30" s="46"/>
      <c r="H30" s="49">
        <v>763.7</v>
      </c>
      <c r="I30" s="66">
        <v>763.7</v>
      </c>
    </row>
    <row r="31" spans="1:9" ht="110.25" x14ac:dyDescent="0.25">
      <c r="A31" s="47" t="s">
        <v>83</v>
      </c>
      <c r="B31" s="47" t="s">
        <v>84</v>
      </c>
      <c r="C31" s="48">
        <v>60</v>
      </c>
      <c r="D31" s="46"/>
      <c r="E31" s="46"/>
      <c r="F31" s="46"/>
      <c r="G31" s="46"/>
      <c r="H31" s="49">
        <v>381.1</v>
      </c>
      <c r="I31" s="66">
        <v>416.2</v>
      </c>
    </row>
    <row r="32" spans="1:9" ht="110.25" x14ac:dyDescent="0.25">
      <c r="A32" s="47" t="s">
        <v>85</v>
      </c>
      <c r="B32" s="47" t="s">
        <v>86</v>
      </c>
      <c r="C32" s="48">
        <v>822</v>
      </c>
      <c r="D32" s="46"/>
      <c r="E32" s="46"/>
      <c r="F32" s="46"/>
      <c r="G32" s="46">
        <v>85.55</v>
      </c>
      <c r="H32" s="49">
        <v>769.9</v>
      </c>
      <c r="I32" s="66">
        <v>692.9</v>
      </c>
    </row>
    <row r="33" spans="1:9" ht="63" hidden="1" x14ac:dyDescent="0.25">
      <c r="A33" s="67" t="s">
        <v>93</v>
      </c>
      <c r="B33" s="67" t="s">
        <v>101</v>
      </c>
      <c r="C33" s="48"/>
      <c r="D33" s="46"/>
      <c r="E33" s="46"/>
      <c r="F33" s="46"/>
      <c r="G33" s="46"/>
      <c r="H33" s="49">
        <v>0</v>
      </c>
      <c r="I33" s="66">
        <v>0</v>
      </c>
    </row>
    <row r="34" spans="1:9" ht="94.5" hidden="1" x14ac:dyDescent="0.25">
      <c r="A34" s="51" t="s">
        <v>102</v>
      </c>
      <c r="B34" s="47" t="s">
        <v>88</v>
      </c>
      <c r="C34" s="48">
        <v>1401.2</v>
      </c>
      <c r="D34" s="46"/>
      <c r="E34" s="46"/>
      <c r="F34" s="46"/>
      <c r="G34" s="46"/>
      <c r="H34" s="49"/>
      <c r="I34" s="66">
        <v>0</v>
      </c>
    </row>
    <row r="35" spans="1:9" ht="126" hidden="1" x14ac:dyDescent="0.25">
      <c r="A35" s="51" t="s">
        <v>89</v>
      </c>
      <c r="B35" s="47" t="s">
        <v>90</v>
      </c>
      <c r="C35" s="48">
        <v>626.95000000000005</v>
      </c>
      <c r="D35" s="46"/>
      <c r="E35" s="46"/>
      <c r="F35" s="46"/>
      <c r="G35" s="46"/>
      <c r="H35" s="49">
        <v>0</v>
      </c>
      <c r="I35" s="66">
        <v>0</v>
      </c>
    </row>
    <row r="36" spans="1:9" ht="46.15" hidden="1" customHeight="1" x14ac:dyDescent="0.25">
      <c r="A36" s="53" t="s">
        <v>91</v>
      </c>
      <c r="B36" s="54" t="s">
        <v>92</v>
      </c>
      <c r="C36" s="55">
        <v>0</v>
      </c>
      <c r="D36" s="56"/>
      <c r="E36" s="56">
        <v>190</v>
      </c>
      <c r="F36" s="56"/>
      <c r="G36" s="56"/>
      <c r="H36" s="57">
        <v>0</v>
      </c>
    </row>
    <row r="37" spans="1:9" ht="113.25" hidden="1" x14ac:dyDescent="0.25">
      <c r="A37" s="68" t="s">
        <v>103</v>
      </c>
      <c r="B37" s="69" t="s">
        <v>104</v>
      </c>
      <c r="C37" s="70" t="s">
        <v>105</v>
      </c>
      <c r="D37" s="71">
        <v>577.21</v>
      </c>
      <c r="E37" s="71"/>
      <c r="F37" s="71"/>
      <c r="G37" s="71"/>
      <c r="H37" s="72">
        <v>0</v>
      </c>
    </row>
  </sheetData>
  <mergeCells count="11">
    <mergeCell ref="H3:I3"/>
    <mergeCell ref="A5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32986111111111099" right="0.3" top="0.75" bottom="0.75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0"/>
  <sheetViews>
    <sheetView view="pageBreakPreview" zoomScaleNormal="100" workbookViewId="0">
      <selection activeCell="C2" sqref="C2"/>
    </sheetView>
  </sheetViews>
  <sheetFormatPr defaultColWidth="9" defaultRowHeight="15.75" x14ac:dyDescent="0.25"/>
  <cols>
    <col min="1" max="1" width="17.7109375" style="73" customWidth="1"/>
    <col min="2" max="2" width="27.28515625" style="73" customWidth="1"/>
    <col min="3" max="3" width="68.7109375" style="73" customWidth="1"/>
    <col min="4" max="64" width="8.85546875" style="73" customWidth="1"/>
  </cols>
  <sheetData>
    <row r="1" spans="1:3" ht="18" customHeight="1" x14ac:dyDescent="0.25">
      <c r="C1" s="74" t="s">
        <v>106</v>
      </c>
    </row>
    <row r="2" spans="1:3" ht="82.5" customHeight="1" x14ac:dyDescent="0.25">
      <c r="A2" s="75"/>
      <c r="C2" s="76" t="s">
        <v>612</v>
      </c>
    </row>
    <row r="3" spans="1:3" x14ac:dyDescent="0.25">
      <c r="A3" s="75"/>
    </row>
    <row r="4" spans="1:3" ht="43.15" customHeight="1" x14ac:dyDescent="0.25">
      <c r="A4" s="14" t="s">
        <v>107</v>
      </c>
      <c r="B4" s="14"/>
      <c r="C4" s="14"/>
    </row>
    <row r="5" spans="1:3" x14ac:dyDescent="0.25">
      <c r="A5" s="77"/>
    </row>
    <row r="6" spans="1:3" ht="39.6" customHeight="1" x14ac:dyDescent="0.25">
      <c r="A6" s="6" t="s">
        <v>108</v>
      </c>
      <c r="B6" s="6"/>
      <c r="C6" s="6" t="s">
        <v>109</v>
      </c>
    </row>
    <row r="7" spans="1:3" ht="75" x14ac:dyDescent="0.25">
      <c r="A7" s="21" t="s">
        <v>110</v>
      </c>
      <c r="B7" s="21" t="s">
        <v>111</v>
      </c>
      <c r="C7" s="6"/>
    </row>
    <row r="8" spans="1:3" ht="25.5" x14ac:dyDescent="0.25">
      <c r="A8" s="78">
        <v>538</v>
      </c>
      <c r="B8" s="79"/>
      <c r="C8" s="78" t="s">
        <v>112</v>
      </c>
    </row>
    <row r="9" spans="1:3" ht="81.599999999999994" customHeight="1" x14ac:dyDescent="0.25">
      <c r="A9" s="21">
        <v>538</v>
      </c>
      <c r="B9" s="21" t="s">
        <v>113</v>
      </c>
      <c r="C9" s="61" t="s">
        <v>114</v>
      </c>
    </row>
    <row r="10" spans="1:3" ht="94.5" x14ac:dyDescent="0.25">
      <c r="A10" s="21">
        <v>538</v>
      </c>
      <c r="B10" s="21" t="s">
        <v>115</v>
      </c>
      <c r="C10" s="61" t="s">
        <v>116</v>
      </c>
    </row>
    <row r="11" spans="1:3" ht="115.5" x14ac:dyDescent="0.25">
      <c r="A11" s="21">
        <v>522</v>
      </c>
      <c r="B11" s="21" t="s">
        <v>117</v>
      </c>
      <c r="C11" s="80" t="s">
        <v>76</v>
      </c>
    </row>
    <row r="12" spans="1:3" ht="78.75" x14ac:dyDescent="0.25">
      <c r="A12" s="21">
        <v>538</v>
      </c>
      <c r="B12" s="21" t="s">
        <v>118</v>
      </c>
      <c r="C12" s="61" t="s">
        <v>119</v>
      </c>
    </row>
    <row r="13" spans="1:3" ht="47.25" x14ac:dyDescent="0.25">
      <c r="A13" s="21">
        <v>538</v>
      </c>
      <c r="B13" s="21" t="s">
        <v>120</v>
      </c>
      <c r="C13" s="61" t="s">
        <v>23</v>
      </c>
    </row>
    <row r="14" spans="1:3" ht="94.5" x14ac:dyDescent="0.25">
      <c r="A14" s="21">
        <v>538</v>
      </c>
      <c r="B14" s="21" t="s">
        <v>121</v>
      </c>
      <c r="C14" s="61" t="s">
        <v>122</v>
      </c>
    </row>
    <row r="15" spans="1:3" ht="31.5" x14ac:dyDescent="0.25">
      <c r="A15" s="21">
        <v>538</v>
      </c>
      <c r="B15" s="21" t="s">
        <v>123</v>
      </c>
      <c r="C15" s="61" t="s">
        <v>29</v>
      </c>
    </row>
    <row r="16" spans="1:3" ht="31.5" x14ac:dyDescent="0.25">
      <c r="A16" s="21">
        <v>538</v>
      </c>
      <c r="B16" s="21" t="s">
        <v>124</v>
      </c>
      <c r="C16" s="61" t="s">
        <v>125</v>
      </c>
    </row>
    <row r="17" spans="1:3" ht="94.5" x14ac:dyDescent="0.25">
      <c r="A17" s="21">
        <v>538</v>
      </c>
      <c r="B17" s="21" t="s">
        <v>126</v>
      </c>
      <c r="C17" s="61" t="s">
        <v>31</v>
      </c>
    </row>
    <row r="18" spans="1:3" ht="110.25" x14ac:dyDescent="0.25">
      <c r="A18" s="21">
        <v>538</v>
      </c>
      <c r="B18" s="21" t="s">
        <v>127</v>
      </c>
      <c r="C18" s="61" t="s">
        <v>32</v>
      </c>
    </row>
    <row r="19" spans="1:3" ht="94.5" x14ac:dyDescent="0.25">
      <c r="A19" s="21">
        <v>538</v>
      </c>
      <c r="B19" s="21" t="s">
        <v>128</v>
      </c>
      <c r="C19" s="61" t="s">
        <v>33</v>
      </c>
    </row>
    <row r="20" spans="1:3" ht="110.25" x14ac:dyDescent="0.25">
      <c r="A20" s="21">
        <v>538</v>
      </c>
      <c r="B20" s="21" t="s">
        <v>129</v>
      </c>
      <c r="C20" s="61" t="s">
        <v>34</v>
      </c>
    </row>
    <row r="21" spans="1:3" ht="63" x14ac:dyDescent="0.25">
      <c r="A21" s="21">
        <v>538</v>
      </c>
      <c r="B21" s="21" t="s">
        <v>130</v>
      </c>
      <c r="C21" s="61" t="s">
        <v>131</v>
      </c>
    </row>
    <row r="22" spans="1:3" ht="47.25" x14ac:dyDescent="0.25">
      <c r="A22" s="21">
        <v>538</v>
      </c>
      <c r="B22" s="21" t="s">
        <v>132</v>
      </c>
      <c r="C22" s="61" t="s">
        <v>37</v>
      </c>
    </row>
    <row r="23" spans="1:3" ht="31.5" x14ac:dyDescent="0.25">
      <c r="A23" s="21">
        <v>538</v>
      </c>
      <c r="B23" s="21" t="s">
        <v>133</v>
      </c>
      <c r="C23" s="61" t="s">
        <v>134</v>
      </c>
    </row>
    <row r="24" spans="1:3" ht="31.5" x14ac:dyDescent="0.25">
      <c r="A24" s="21">
        <v>538</v>
      </c>
      <c r="B24" s="21" t="s">
        <v>135</v>
      </c>
      <c r="C24" s="61" t="s">
        <v>40</v>
      </c>
    </row>
    <row r="25" spans="1:3" ht="31.5" x14ac:dyDescent="0.25">
      <c r="A25" s="21">
        <v>538</v>
      </c>
      <c r="B25" s="21" t="s">
        <v>136</v>
      </c>
      <c r="C25" s="61" t="s">
        <v>137</v>
      </c>
    </row>
    <row r="26" spans="1:3" ht="31.5" x14ac:dyDescent="0.25">
      <c r="A26" s="21">
        <v>538</v>
      </c>
      <c r="B26" s="21" t="s">
        <v>81</v>
      </c>
      <c r="C26" s="61" t="s">
        <v>82</v>
      </c>
    </row>
    <row r="27" spans="1:3" ht="31.5" x14ac:dyDescent="0.25">
      <c r="A27" s="21">
        <v>538</v>
      </c>
      <c r="B27" s="21" t="s">
        <v>138</v>
      </c>
      <c r="C27" s="61" t="s">
        <v>92</v>
      </c>
    </row>
    <row r="28" spans="1:3" ht="110.25" x14ac:dyDescent="0.25">
      <c r="A28" s="21">
        <v>538</v>
      </c>
      <c r="B28" s="21" t="s">
        <v>139</v>
      </c>
      <c r="C28" s="61" t="s">
        <v>140</v>
      </c>
    </row>
    <row r="29" spans="1:3" ht="47.25" x14ac:dyDescent="0.25">
      <c r="A29" s="21">
        <v>538</v>
      </c>
      <c r="B29" s="21" t="s">
        <v>83</v>
      </c>
      <c r="C29" s="61" t="s">
        <v>141</v>
      </c>
    </row>
    <row r="30" spans="1:3" ht="63" x14ac:dyDescent="0.25">
      <c r="A30" s="21">
        <v>538</v>
      </c>
      <c r="B30" s="21" t="s">
        <v>85</v>
      </c>
      <c r="C30" s="61" t="s">
        <v>86</v>
      </c>
    </row>
    <row r="31" spans="1:3" ht="47.25" x14ac:dyDescent="0.25">
      <c r="A31" s="21">
        <v>538</v>
      </c>
      <c r="B31" s="21" t="s">
        <v>142</v>
      </c>
      <c r="C31" s="61" t="s">
        <v>143</v>
      </c>
    </row>
    <row r="32" spans="1:3" ht="78.75" hidden="1" x14ac:dyDescent="0.25">
      <c r="A32" s="21">
        <v>538</v>
      </c>
      <c r="B32" s="21" t="s">
        <v>144</v>
      </c>
      <c r="C32" s="61" t="s">
        <v>145</v>
      </c>
    </row>
    <row r="33" spans="1:3" x14ac:dyDescent="0.25">
      <c r="A33" s="21">
        <v>538</v>
      </c>
      <c r="B33" s="21" t="s">
        <v>146</v>
      </c>
      <c r="C33" s="61" t="s">
        <v>147</v>
      </c>
    </row>
    <row r="34" spans="1:3" ht="47.25" hidden="1" x14ac:dyDescent="0.25">
      <c r="A34" s="21">
        <v>538</v>
      </c>
      <c r="B34" s="21" t="s">
        <v>148</v>
      </c>
      <c r="C34" s="61" t="s">
        <v>149</v>
      </c>
    </row>
    <row r="35" spans="1:3" ht="38.25" customHeight="1" x14ac:dyDescent="0.25">
      <c r="A35" s="21">
        <v>538</v>
      </c>
      <c r="B35" s="21" t="s">
        <v>150</v>
      </c>
      <c r="C35" s="61" t="s">
        <v>151</v>
      </c>
    </row>
    <row r="36" spans="1:3" ht="31.5" x14ac:dyDescent="0.25">
      <c r="A36" s="21">
        <v>538</v>
      </c>
      <c r="B36" s="21" t="s">
        <v>152</v>
      </c>
      <c r="C36" s="61" t="s">
        <v>153</v>
      </c>
    </row>
    <row r="37" spans="1:3" ht="110.25" customHeight="1" x14ac:dyDescent="0.25">
      <c r="A37" s="21">
        <v>538</v>
      </c>
      <c r="B37" s="21" t="s">
        <v>154</v>
      </c>
      <c r="C37" s="61" t="s">
        <v>155</v>
      </c>
    </row>
    <row r="38" spans="1:3" ht="63" customHeight="1" x14ac:dyDescent="0.25">
      <c r="A38" s="21">
        <v>538</v>
      </c>
      <c r="B38" s="21" t="s">
        <v>156</v>
      </c>
      <c r="C38" s="61" t="s">
        <v>157</v>
      </c>
    </row>
    <row r="39" spans="1:3" x14ac:dyDescent="0.25">
      <c r="A39" s="81"/>
    </row>
    <row r="40" spans="1:3" x14ac:dyDescent="0.25">
      <c r="A40" s="82"/>
    </row>
  </sheetData>
  <mergeCells count="3">
    <mergeCell ref="A4:C4"/>
    <mergeCell ref="A6:B6"/>
    <mergeCell ref="C6:C7"/>
  </mergeCells>
  <pageMargins left="0" right="0" top="0" bottom="0" header="0.511811023622047" footer="0.511811023622047"/>
  <pageSetup paperSize="9" scale="88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zoomScaleNormal="100" workbookViewId="0">
      <selection activeCell="C2" sqref="C2"/>
    </sheetView>
  </sheetViews>
  <sheetFormatPr defaultColWidth="9" defaultRowHeight="15" x14ac:dyDescent="0.25"/>
  <cols>
    <col min="1" max="1" width="18.42578125" style="31" customWidth="1"/>
    <col min="2" max="2" width="29.28515625" style="31" customWidth="1"/>
    <col min="3" max="3" width="57.85546875" style="31" customWidth="1"/>
  </cols>
  <sheetData>
    <row r="1" spans="1:3" ht="26.25" x14ac:dyDescent="0.25">
      <c r="A1" s="83" t="s">
        <v>158</v>
      </c>
      <c r="C1" s="74" t="s">
        <v>159</v>
      </c>
    </row>
    <row r="2" spans="1:3" ht="98.25" customHeight="1" x14ac:dyDescent="0.25">
      <c r="A2" s="83" t="s">
        <v>160</v>
      </c>
      <c r="C2" s="76" t="s">
        <v>613</v>
      </c>
    </row>
    <row r="3" spans="1:3" ht="52.9" customHeight="1" x14ac:dyDescent="0.25">
      <c r="A3" s="14" t="s">
        <v>161</v>
      </c>
      <c r="B3" s="14"/>
      <c r="C3" s="14"/>
    </row>
    <row r="4" spans="1:3" ht="15.75" x14ac:dyDescent="0.25">
      <c r="A4" s="84"/>
    </row>
    <row r="5" spans="1:3" ht="22.15" customHeight="1" x14ac:dyDescent="0.25">
      <c r="A5" s="6" t="s">
        <v>162</v>
      </c>
      <c r="B5" s="6"/>
      <c r="C5" s="6" t="s">
        <v>163</v>
      </c>
    </row>
    <row r="6" spans="1:3" ht="60" x14ac:dyDescent="0.25">
      <c r="A6" s="21" t="s">
        <v>164</v>
      </c>
      <c r="B6" s="21" t="s">
        <v>165</v>
      </c>
      <c r="C6" s="6"/>
    </row>
    <row r="7" spans="1:3" ht="25.5" x14ac:dyDescent="0.25">
      <c r="A7" s="78">
        <v>538</v>
      </c>
      <c r="B7" s="85"/>
      <c r="C7" s="78" t="s">
        <v>166</v>
      </c>
    </row>
    <row r="8" spans="1:3" ht="63" x14ac:dyDescent="0.3">
      <c r="A8" s="59">
        <v>538</v>
      </c>
      <c r="B8" s="86" t="s">
        <v>167</v>
      </c>
      <c r="C8" s="61" t="s">
        <v>168</v>
      </c>
    </row>
    <row r="9" spans="1:3" ht="63" x14ac:dyDescent="0.3">
      <c r="A9" s="59">
        <v>538</v>
      </c>
      <c r="B9" s="87" t="s">
        <v>169</v>
      </c>
      <c r="C9" s="61" t="s">
        <v>170</v>
      </c>
    </row>
    <row r="10" spans="1:3" ht="94.5" x14ac:dyDescent="0.25">
      <c r="A10" s="59">
        <v>538</v>
      </c>
      <c r="B10" s="21"/>
      <c r="C10" s="61" t="s">
        <v>171</v>
      </c>
    </row>
    <row r="11" spans="1:3" ht="31.5" x14ac:dyDescent="0.25">
      <c r="A11" s="59">
        <v>538</v>
      </c>
      <c r="B11" s="21" t="s">
        <v>172</v>
      </c>
      <c r="C11" s="61" t="s">
        <v>173</v>
      </c>
    </row>
    <row r="12" spans="1:3" ht="31.5" x14ac:dyDescent="0.25">
      <c r="A12" s="59">
        <v>538</v>
      </c>
      <c r="B12" s="21" t="s">
        <v>174</v>
      </c>
      <c r="C12" s="61" t="s">
        <v>175</v>
      </c>
    </row>
    <row r="13" spans="1:3" ht="47.25" x14ac:dyDescent="0.25">
      <c r="A13" s="59">
        <v>538</v>
      </c>
      <c r="B13" s="88" t="s">
        <v>176</v>
      </c>
      <c r="C13" s="89" t="s">
        <v>177</v>
      </c>
    </row>
    <row r="14" spans="1:3" ht="63" x14ac:dyDescent="0.25">
      <c r="A14" s="59">
        <v>538</v>
      </c>
      <c r="B14" s="88" t="s">
        <v>178</v>
      </c>
      <c r="C14" s="89" t="s">
        <v>179</v>
      </c>
    </row>
  </sheetData>
  <mergeCells count="3">
    <mergeCell ref="A3:C3"/>
    <mergeCell ref="A5:B5"/>
    <mergeCell ref="C5:C6"/>
  </mergeCells>
  <pageMargins left="0" right="0" top="0" bottom="0" header="0.511811023622047" footer="0.511811023622047"/>
  <pageSetup paperSize="9" scale="94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W148"/>
  <sheetViews>
    <sheetView view="pageBreakPreview" topLeftCell="A2" zoomScaleNormal="75" workbookViewId="0">
      <selection activeCell="D2" sqref="D2:F2"/>
    </sheetView>
  </sheetViews>
  <sheetFormatPr defaultColWidth="9" defaultRowHeight="15" outlineLevelRow="1" x14ac:dyDescent="0.25"/>
  <cols>
    <col min="1" max="1" width="72.140625" style="31" customWidth="1"/>
    <col min="2" max="2" width="10.5703125" style="31" customWidth="1"/>
    <col min="3" max="3" width="11.140625" style="31" customWidth="1"/>
    <col min="4" max="4" width="24.7109375" style="31" customWidth="1"/>
    <col min="5" max="5" width="15.140625" style="31" customWidth="1"/>
    <col min="6" max="6" width="21" style="31" customWidth="1"/>
    <col min="7" max="7" width="17.5703125" style="31" customWidth="1"/>
    <col min="8" max="8" width="12" style="31" customWidth="1"/>
    <col min="9" max="9" width="11.42578125" style="31" customWidth="1"/>
    <col min="257" max="257" width="72.140625" style="31" customWidth="1"/>
    <col min="258" max="258" width="10.5703125" style="31" customWidth="1"/>
    <col min="259" max="259" width="11.140625" style="31" customWidth="1"/>
    <col min="260" max="260" width="24.7109375" style="31" customWidth="1"/>
    <col min="261" max="261" width="15.140625" style="31" customWidth="1"/>
    <col min="262" max="262" width="21" style="31" customWidth="1"/>
    <col min="263" max="263" width="17.5703125" style="31" customWidth="1"/>
    <col min="264" max="264" width="12" style="31" customWidth="1"/>
    <col min="265" max="265" width="11.42578125" style="31" customWidth="1"/>
    <col min="513" max="513" width="72.140625" style="31" customWidth="1"/>
    <col min="514" max="514" width="10.5703125" style="31" customWidth="1"/>
    <col min="515" max="515" width="11.140625" style="31" customWidth="1"/>
    <col min="516" max="516" width="24.7109375" style="31" customWidth="1"/>
    <col min="517" max="517" width="15.140625" style="31" customWidth="1"/>
    <col min="518" max="518" width="21" style="31" customWidth="1"/>
    <col min="519" max="519" width="17.5703125" style="31" customWidth="1"/>
    <col min="520" max="520" width="12" style="31" customWidth="1"/>
    <col min="521" max="521" width="11.42578125" style="31" customWidth="1"/>
    <col min="769" max="769" width="72.140625" style="31" customWidth="1"/>
    <col min="770" max="770" width="10.5703125" style="31" customWidth="1"/>
    <col min="771" max="771" width="11.140625" style="31" customWidth="1"/>
    <col min="772" max="772" width="24.7109375" style="31" customWidth="1"/>
    <col min="773" max="773" width="15.140625" style="31" customWidth="1"/>
    <col min="774" max="774" width="21" style="31" customWidth="1"/>
    <col min="775" max="775" width="17.5703125" style="31" customWidth="1"/>
    <col min="776" max="776" width="12" style="31" customWidth="1"/>
    <col min="777" max="777" width="11.42578125" style="31" customWidth="1"/>
  </cols>
  <sheetData>
    <row r="1" spans="1:9" ht="15.75" x14ac:dyDescent="0.25">
      <c r="A1" s="90"/>
      <c r="B1" s="91"/>
      <c r="C1" s="91"/>
      <c r="D1" s="90"/>
      <c r="E1" s="90"/>
      <c r="F1" s="92"/>
      <c r="G1" s="93"/>
      <c r="H1" s="93"/>
      <c r="I1" s="93"/>
    </row>
    <row r="2" spans="1:9" ht="80.650000000000006" customHeight="1" x14ac:dyDescent="0.25">
      <c r="A2" s="90"/>
      <c r="B2" s="91"/>
      <c r="C2" s="91"/>
      <c r="D2" s="5" t="s">
        <v>614</v>
      </c>
      <c r="E2" s="5"/>
      <c r="F2" s="5"/>
      <c r="G2" s="93"/>
      <c r="H2" s="94"/>
      <c r="I2" s="93"/>
    </row>
    <row r="3" spans="1:9" ht="79.5" customHeight="1" x14ac:dyDescent="0.25">
      <c r="A3" s="4" t="s">
        <v>180</v>
      </c>
      <c r="B3" s="4"/>
      <c r="C3" s="4"/>
      <c r="D3" s="4"/>
      <c r="E3" s="4"/>
      <c r="F3" s="4"/>
      <c r="G3" s="93"/>
      <c r="H3" s="93"/>
      <c r="I3" s="93"/>
    </row>
    <row r="4" spans="1:9" ht="15.6" customHeight="1" x14ac:dyDescent="0.25">
      <c r="A4" s="95"/>
      <c r="B4" s="96"/>
      <c r="C4" s="96"/>
      <c r="D4" s="96"/>
      <c r="E4" s="96"/>
      <c r="F4" s="97" t="s">
        <v>181</v>
      </c>
      <c r="G4" s="93"/>
      <c r="H4" s="93"/>
      <c r="I4" s="93"/>
    </row>
    <row r="5" spans="1:9" ht="57.75" customHeight="1" x14ac:dyDescent="0.25">
      <c r="A5" s="98" t="s">
        <v>182</v>
      </c>
      <c r="B5" s="98" t="s">
        <v>183</v>
      </c>
      <c r="C5" s="98" t="s">
        <v>184</v>
      </c>
      <c r="D5" s="98" t="s">
        <v>185</v>
      </c>
      <c r="E5" s="98" t="s">
        <v>186</v>
      </c>
      <c r="F5" s="99" t="s">
        <v>187</v>
      </c>
      <c r="G5" s="93"/>
      <c r="H5" s="93"/>
      <c r="I5" s="93"/>
    </row>
    <row r="6" spans="1:9" ht="20.25" hidden="1" customHeight="1" outlineLevel="1" x14ac:dyDescent="0.25">
      <c r="A6" s="100"/>
      <c r="B6" s="101"/>
      <c r="C6" s="101"/>
      <c r="D6" s="101"/>
      <c r="E6" s="101"/>
      <c r="F6" s="102"/>
      <c r="G6" s="93"/>
      <c r="H6" s="93"/>
      <c r="I6" s="93"/>
    </row>
    <row r="7" spans="1:9" s="107" customFormat="1" ht="26.25" customHeight="1" collapsed="1" x14ac:dyDescent="0.25">
      <c r="A7" s="103" t="s">
        <v>188</v>
      </c>
      <c r="B7" s="104" t="s">
        <v>189</v>
      </c>
      <c r="C7" s="104" t="s">
        <v>189</v>
      </c>
      <c r="D7" s="104" t="s">
        <v>189</v>
      </c>
      <c r="E7" s="104" t="s">
        <v>189</v>
      </c>
      <c r="F7" s="105">
        <f>F9+F16+F30+F36+F42+F62+F82+F89+F111+F126+F136+F51+F27</f>
        <v>8452.8000000000011</v>
      </c>
      <c r="G7" s="106"/>
      <c r="H7" s="106"/>
      <c r="I7" s="106"/>
    </row>
    <row r="8" spans="1:9" ht="23.25" customHeight="1" x14ac:dyDescent="0.25">
      <c r="A8" s="108" t="s">
        <v>190</v>
      </c>
      <c r="B8" s="109" t="s">
        <v>191</v>
      </c>
      <c r="C8" s="109" t="s">
        <v>192</v>
      </c>
      <c r="D8" s="109" t="s">
        <v>193</v>
      </c>
      <c r="E8" s="109" t="s">
        <v>194</v>
      </c>
      <c r="F8" s="110">
        <f>F9+F16+F30+F36</f>
        <v>2642</v>
      </c>
      <c r="G8" s="111"/>
      <c r="H8" s="111"/>
      <c r="I8" s="111"/>
    </row>
    <row r="9" spans="1:9" ht="31.5" x14ac:dyDescent="0.25">
      <c r="A9" s="112" t="s">
        <v>195</v>
      </c>
      <c r="B9" s="109" t="s">
        <v>191</v>
      </c>
      <c r="C9" s="109" t="s">
        <v>196</v>
      </c>
      <c r="D9" s="109" t="s">
        <v>193</v>
      </c>
      <c r="E9" s="109" t="s">
        <v>194</v>
      </c>
      <c r="F9" s="113">
        <f>F10</f>
        <v>866.6</v>
      </c>
      <c r="G9" s="93"/>
      <c r="H9" s="93"/>
      <c r="I9" s="93"/>
    </row>
    <row r="10" spans="1:9" ht="31.5" x14ac:dyDescent="0.25">
      <c r="A10" s="114" t="s">
        <v>197</v>
      </c>
      <c r="B10" s="115" t="s">
        <v>191</v>
      </c>
      <c r="C10" s="115" t="s">
        <v>196</v>
      </c>
      <c r="D10" s="116" t="s">
        <v>198</v>
      </c>
      <c r="E10" s="115" t="s">
        <v>194</v>
      </c>
      <c r="F10" s="117">
        <f>F11</f>
        <v>866.6</v>
      </c>
      <c r="G10" s="93"/>
      <c r="H10" s="93"/>
      <c r="I10" s="93"/>
    </row>
    <row r="11" spans="1:9" ht="17.25" customHeight="1" x14ac:dyDescent="0.25">
      <c r="A11" s="114" t="s">
        <v>199</v>
      </c>
      <c r="B11" s="115" t="s">
        <v>191</v>
      </c>
      <c r="C11" s="115" t="s">
        <v>196</v>
      </c>
      <c r="D11" s="116" t="s">
        <v>200</v>
      </c>
      <c r="E11" s="115" t="s">
        <v>194</v>
      </c>
      <c r="F11" s="117">
        <f>F12</f>
        <v>866.6</v>
      </c>
      <c r="G11" s="93"/>
      <c r="H11" s="93"/>
      <c r="I11" s="93"/>
    </row>
    <row r="12" spans="1:9" ht="31.5" x14ac:dyDescent="0.25">
      <c r="A12" s="118" t="s">
        <v>201</v>
      </c>
      <c r="B12" s="115" t="s">
        <v>191</v>
      </c>
      <c r="C12" s="115" t="s">
        <v>196</v>
      </c>
      <c r="D12" s="116" t="s">
        <v>202</v>
      </c>
      <c r="E12" s="115" t="s">
        <v>194</v>
      </c>
      <c r="F12" s="117">
        <f>F14+F15</f>
        <v>866.6</v>
      </c>
      <c r="G12" s="93"/>
      <c r="H12" s="93"/>
      <c r="I12" s="93"/>
    </row>
    <row r="13" spans="1:9" ht="31.5" x14ac:dyDescent="0.25">
      <c r="A13" s="118" t="s">
        <v>203</v>
      </c>
      <c r="B13" s="119" t="s">
        <v>191</v>
      </c>
      <c r="C13" s="119" t="s">
        <v>196</v>
      </c>
      <c r="D13" s="120" t="s">
        <v>202</v>
      </c>
      <c r="E13" s="115" t="s">
        <v>204</v>
      </c>
      <c r="F13" s="117">
        <f>F14+F15</f>
        <v>866.6</v>
      </c>
      <c r="G13" s="93"/>
      <c r="H13" s="93"/>
      <c r="I13" s="93"/>
    </row>
    <row r="14" spans="1:9" ht="31.5" x14ac:dyDescent="0.25">
      <c r="A14" s="118" t="s">
        <v>205</v>
      </c>
      <c r="B14" s="115" t="s">
        <v>191</v>
      </c>
      <c r="C14" s="115" t="s">
        <v>196</v>
      </c>
      <c r="D14" s="116" t="s">
        <v>202</v>
      </c>
      <c r="E14" s="121">
        <v>121</v>
      </c>
      <c r="F14" s="122">
        <v>665.6</v>
      </c>
      <c r="G14" s="93"/>
      <c r="H14" s="93"/>
      <c r="I14" s="93"/>
    </row>
    <row r="15" spans="1:9" ht="49.5" customHeight="1" x14ac:dyDescent="0.25">
      <c r="A15" s="118" t="s">
        <v>206</v>
      </c>
      <c r="B15" s="115" t="s">
        <v>191</v>
      </c>
      <c r="C15" s="115" t="s">
        <v>196</v>
      </c>
      <c r="D15" s="116" t="s">
        <v>202</v>
      </c>
      <c r="E15" s="121">
        <v>129</v>
      </c>
      <c r="F15" s="123">
        <v>201</v>
      </c>
      <c r="G15" s="93"/>
      <c r="H15" s="93"/>
      <c r="I15" s="93"/>
    </row>
    <row r="16" spans="1:9" ht="58.5" customHeight="1" x14ac:dyDescent="0.25">
      <c r="A16" s="112" t="s">
        <v>207</v>
      </c>
      <c r="B16" s="109" t="s">
        <v>191</v>
      </c>
      <c r="C16" s="109" t="s">
        <v>208</v>
      </c>
      <c r="D16" s="124" t="s">
        <v>193</v>
      </c>
      <c r="E16" s="109" t="s">
        <v>194</v>
      </c>
      <c r="F16" s="113">
        <f>F17</f>
        <v>1544.2000000000003</v>
      </c>
      <c r="G16" s="93"/>
      <c r="H16" s="93"/>
      <c r="I16" s="93"/>
    </row>
    <row r="17" spans="1:64" ht="31.5" x14ac:dyDescent="0.25">
      <c r="A17" s="114" t="s">
        <v>209</v>
      </c>
      <c r="B17" s="115" t="s">
        <v>191</v>
      </c>
      <c r="C17" s="115" t="s">
        <v>208</v>
      </c>
      <c r="D17" s="116" t="s">
        <v>198</v>
      </c>
      <c r="E17" s="115" t="s">
        <v>194</v>
      </c>
      <c r="F17" s="117">
        <f>F18</f>
        <v>1544.2000000000003</v>
      </c>
    </row>
    <row r="18" spans="1:64" ht="22.5" customHeight="1" x14ac:dyDescent="0.25">
      <c r="A18" s="114" t="s">
        <v>210</v>
      </c>
      <c r="B18" s="115" t="s">
        <v>191</v>
      </c>
      <c r="C18" s="115" t="s">
        <v>208</v>
      </c>
      <c r="D18" s="116" t="s">
        <v>211</v>
      </c>
      <c r="E18" s="115" t="s">
        <v>194</v>
      </c>
      <c r="F18" s="117">
        <f>F19+F23</f>
        <v>1544.2000000000003</v>
      </c>
    </row>
    <row r="19" spans="1:64" ht="37.5" customHeight="1" x14ac:dyDescent="0.25">
      <c r="A19" s="114" t="s">
        <v>212</v>
      </c>
      <c r="B19" s="115" t="s">
        <v>191</v>
      </c>
      <c r="C19" s="115" t="s">
        <v>208</v>
      </c>
      <c r="D19" s="116" t="s">
        <v>213</v>
      </c>
      <c r="E19" s="115" t="s">
        <v>194</v>
      </c>
      <c r="F19" s="117">
        <f>F20</f>
        <v>981.30000000000007</v>
      </c>
    </row>
    <row r="20" spans="1:64" ht="33.75" customHeight="1" x14ac:dyDescent="0.25">
      <c r="A20" s="114" t="s">
        <v>203</v>
      </c>
      <c r="B20" s="115" t="s">
        <v>191</v>
      </c>
      <c r="C20" s="115" t="s">
        <v>208</v>
      </c>
      <c r="D20" s="116" t="s">
        <v>213</v>
      </c>
      <c r="E20" s="115" t="s">
        <v>204</v>
      </c>
      <c r="F20" s="117">
        <f>F21+F22</f>
        <v>981.30000000000007</v>
      </c>
    </row>
    <row r="21" spans="1:64" ht="45.75" customHeight="1" x14ac:dyDescent="0.25">
      <c r="A21" s="125" t="s">
        <v>205</v>
      </c>
      <c r="B21" s="115" t="s">
        <v>191</v>
      </c>
      <c r="C21" s="115" t="s">
        <v>208</v>
      </c>
      <c r="D21" s="116" t="s">
        <v>213</v>
      </c>
      <c r="E21" s="126">
        <v>121</v>
      </c>
      <c r="F21" s="123">
        <v>753.7</v>
      </c>
    </row>
    <row r="22" spans="1:64" ht="47.25" x14ac:dyDescent="0.25">
      <c r="A22" s="125" t="s">
        <v>206</v>
      </c>
      <c r="B22" s="115" t="s">
        <v>191</v>
      </c>
      <c r="C22" s="115" t="s">
        <v>208</v>
      </c>
      <c r="D22" s="116" t="s">
        <v>214</v>
      </c>
      <c r="E22" s="126">
        <v>129</v>
      </c>
      <c r="F22" s="123">
        <v>227.6</v>
      </c>
    </row>
    <row r="23" spans="1:64" ht="31.5" x14ac:dyDescent="0.25">
      <c r="A23" s="127" t="s">
        <v>215</v>
      </c>
      <c r="B23" s="115" t="s">
        <v>191</v>
      </c>
      <c r="C23" s="115" t="s">
        <v>208</v>
      </c>
      <c r="D23" s="116" t="s">
        <v>214</v>
      </c>
      <c r="E23" s="126" t="s">
        <v>194</v>
      </c>
      <c r="F23" s="123">
        <f>F24+F25+F26</f>
        <v>562.90000000000009</v>
      </c>
    </row>
    <row r="24" spans="1:64" ht="31.5" x14ac:dyDescent="0.25">
      <c r="A24" s="114" t="s">
        <v>216</v>
      </c>
      <c r="B24" s="115" t="s">
        <v>191</v>
      </c>
      <c r="C24" s="115" t="s">
        <v>208</v>
      </c>
      <c r="D24" s="116" t="s">
        <v>214</v>
      </c>
      <c r="E24" s="126">
        <v>244</v>
      </c>
      <c r="F24" s="123">
        <v>552.70000000000005</v>
      </c>
    </row>
    <row r="25" spans="1:64" ht="31.5" x14ac:dyDescent="0.25">
      <c r="A25" s="128" t="s">
        <v>217</v>
      </c>
      <c r="B25" s="115" t="s">
        <v>191</v>
      </c>
      <c r="C25" s="115" t="s">
        <v>208</v>
      </c>
      <c r="D25" s="116" t="s">
        <v>214</v>
      </c>
      <c r="E25" s="126">
        <v>851</v>
      </c>
      <c r="F25" s="123">
        <v>9.6</v>
      </c>
    </row>
    <row r="26" spans="1:64" ht="31.5" customHeight="1" x14ac:dyDescent="0.25">
      <c r="A26" s="128" t="s">
        <v>218</v>
      </c>
      <c r="B26" s="115" t="s">
        <v>191</v>
      </c>
      <c r="C26" s="115" t="s">
        <v>208</v>
      </c>
      <c r="D26" s="116" t="s">
        <v>214</v>
      </c>
      <c r="E26" s="126">
        <v>852</v>
      </c>
      <c r="F26" s="123">
        <v>0.6</v>
      </c>
    </row>
    <row r="27" spans="1:64" ht="27" hidden="1" customHeight="1" x14ac:dyDescent="0.25">
      <c r="A27" s="129" t="s">
        <v>219</v>
      </c>
      <c r="B27" s="130" t="s">
        <v>191</v>
      </c>
      <c r="C27" s="130" t="s">
        <v>220</v>
      </c>
      <c r="D27" s="131" t="s">
        <v>221</v>
      </c>
      <c r="E27" s="109" t="s">
        <v>194</v>
      </c>
      <c r="F27" s="132">
        <f>F28</f>
        <v>0</v>
      </c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</row>
    <row r="28" spans="1:64" ht="37.5" hidden="1" customHeight="1" x14ac:dyDescent="0.25">
      <c r="A28" s="128" t="s">
        <v>222</v>
      </c>
      <c r="B28" s="119" t="s">
        <v>191</v>
      </c>
      <c r="C28" s="119" t="s">
        <v>220</v>
      </c>
      <c r="D28" s="134" t="s">
        <v>223</v>
      </c>
      <c r="E28" s="115" t="s">
        <v>194</v>
      </c>
      <c r="F28" s="117">
        <f>F29</f>
        <v>0</v>
      </c>
    </row>
    <row r="29" spans="1:64" ht="38.25" hidden="1" customHeight="1" x14ac:dyDescent="0.25">
      <c r="A29" s="128" t="s">
        <v>224</v>
      </c>
      <c r="B29" s="115" t="s">
        <v>191</v>
      </c>
      <c r="C29" s="115" t="s">
        <v>220</v>
      </c>
      <c r="D29" s="121" t="s">
        <v>223</v>
      </c>
      <c r="E29" s="121">
        <v>244</v>
      </c>
      <c r="F29" s="123">
        <v>0</v>
      </c>
    </row>
    <row r="30" spans="1:64" ht="38.25" customHeight="1" x14ac:dyDescent="0.25">
      <c r="A30" s="108" t="s">
        <v>225</v>
      </c>
      <c r="B30" s="109" t="s">
        <v>191</v>
      </c>
      <c r="C30" s="109" t="s">
        <v>226</v>
      </c>
      <c r="D30" s="121"/>
      <c r="E30" s="115"/>
      <c r="F30" s="113">
        <f>F31</f>
        <v>84.5</v>
      </c>
    </row>
    <row r="31" spans="1:64" ht="38.25" customHeight="1" x14ac:dyDescent="0.25">
      <c r="A31" s="135" t="s">
        <v>227</v>
      </c>
      <c r="B31" s="115" t="s">
        <v>191</v>
      </c>
      <c r="C31" s="115" t="s">
        <v>226</v>
      </c>
      <c r="D31" s="136">
        <v>9900000000</v>
      </c>
      <c r="E31" s="109"/>
      <c r="F31" s="123">
        <f>F32</f>
        <v>84.5</v>
      </c>
    </row>
    <row r="32" spans="1:64" ht="38.25" customHeight="1" x14ac:dyDescent="0.25">
      <c r="A32" s="135" t="s">
        <v>228</v>
      </c>
      <c r="B32" s="115" t="s">
        <v>191</v>
      </c>
      <c r="C32" s="115" t="s">
        <v>226</v>
      </c>
      <c r="D32" s="121" t="s">
        <v>229</v>
      </c>
      <c r="E32" s="115"/>
      <c r="F32" s="123">
        <f>F33</f>
        <v>84.5</v>
      </c>
    </row>
    <row r="33" spans="1:7" ht="38.25" customHeight="1" x14ac:dyDescent="0.25">
      <c r="A33" s="135" t="s">
        <v>230</v>
      </c>
      <c r="B33" s="115" t="s">
        <v>191</v>
      </c>
      <c r="C33" s="115" t="s">
        <v>226</v>
      </c>
      <c r="D33" s="121" t="s">
        <v>231</v>
      </c>
      <c r="E33" s="115"/>
      <c r="F33" s="123">
        <f>F34</f>
        <v>84.5</v>
      </c>
    </row>
    <row r="34" spans="1:7" ht="38.25" customHeight="1" x14ac:dyDescent="0.25">
      <c r="A34" s="135" t="s">
        <v>232</v>
      </c>
      <c r="B34" s="115" t="s">
        <v>191</v>
      </c>
      <c r="C34" s="115" t="s">
        <v>226</v>
      </c>
      <c r="D34" s="121" t="s">
        <v>231</v>
      </c>
      <c r="E34" s="115" t="s">
        <v>233</v>
      </c>
      <c r="F34" s="123">
        <f>F35</f>
        <v>84.5</v>
      </c>
    </row>
    <row r="35" spans="1:7" ht="38.25" customHeight="1" x14ac:dyDescent="0.25">
      <c r="A35" s="135" t="s">
        <v>234</v>
      </c>
      <c r="B35" s="115" t="s">
        <v>191</v>
      </c>
      <c r="C35" s="115" t="s">
        <v>226</v>
      </c>
      <c r="D35" s="121" t="s">
        <v>231</v>
      </c>
      <c r="E35" s="115" t="s">
        <v>235</v>
      </c>
      <c r="F35" s="123">
        <v>84.5</v>
      </c>
    </row>
    <row r="36" spans="1:7" ht="58.5" customHeight="1" x14ac:dyDescent="0.25">
      <c r="A36" s="108" t="s">
        <v>236</v>
      </c>
      <c r="B36" s="115" t="s">
        <v>191</v>
      </c>
      <c r="C36" s="115" t="s">
        <v>237</v>
      </c>
      <c r="D36" s="137" t="s">
        <v>193</v>
      </c>
      <c r="E36" s="109" t="s">
        <v>194</v>
      </c>
      <c r="F36" s="110">
        <f>F37</f>
        <v>146.69999999999999</v>
      </c>
    </row>
    <row r="37" spans="1:7" ht="115.5" customHeight="1" x14ac:dyDescent="0.25">
      <c r="A37" s="138" t="s">
        <v>238</v>
      </c>
      <c r="B37" s="109" t="s">
        <v>191</v>
      </c>
      <c r="C37" s="109" t="s">
        <v>237</v>
      </c>
      <c r="D37" s="137" t="s">
        <v>239</v>
      </c>
      <c r="E37" s="109" t="s">
        <v>240</v>
      </c>
      <c r="F37" s="110">
        <f>F38</f>
        <v>146.69999999999999</v>
      </c>
    </row>
    <row r="38" spans="1:7" ht="151.5" customHeight="1" x14ac:dyDescent="0.25">
      <c r="A38" s="139" t="s">
        <v>241</v>
      </c>
      <c r="B38" s="115" t="s">
        <v>191</v>
      </c>
      <c r="C38" s="115" t="s">
        <v>237</v>
      </c>
      <c r="D38" s="121" t="s">
        <v>242</v>
      </c>
      <c r="E38" s="115" t="s">
        <v>240</v>
      </c>
      <c r="F38" s="140">
        <f>F39</f>
        <v>146.69999999999999</v>
      </c>
    </row>
    <row r="39" spans="1:7" ht="63.75" customHeight="1" x14ac:dyDescent="0.25">
      <c r="A39" s="135" t="s">
        <v>243</v>
      </c>
      <c r="B39" s="115" t="s">
        <v>191</v>
      </c>
      <c r="C39" s="115" t="s">
        <v>237</v>
      </c>
      <c r="D39" s="121" t="s">
        <v>244</v>
      </c>
      <c r="E39" s="115" t="s">
        <v>194</v>
      </c>
      <c r="F39" s="140">
        <f>F40</f>
        <v>146.69999999999999</v>
      </c>
      <c r="G39" s="93"/>
    </row>
    <row r="40" spans="1:7" ht="31.5" x14ac:dyDescent="0.25">
      <c r="A40" s="135" t="s">
        <v>245</v>
      </c>
      <c r="B40" s="115" t="s">
        <v>191</v>
      </c>
      <c r="C40" s="115" t="s">
        <v>237</v>
      </c>
      <c r="D40" s="121" t="s">
        <v>246</v>
      </c>
      <c r="E40" s="115" t="s">
        <v>194</v>
      </c>
      <c r="F40" s="140">
        <f>F41</f>
        <v>146.69999999999999</v>
      </c>
      <c r="G40" s="93"/>
    </row>
    <row r="41" spans="1:7" ht="31.5" x14ac:dyDescent="0.25">
      <c r="A41" s="135" t="s">
        <v>247</v>
      </c>
      <c r="B41" s="115" t="s">
        <v>191</v>
      </c>
      <c r="C41" s="115" t="s">
        <v>237</v>
      </c>
      <c r="D41" s="121" t="s">
        <v>246</v>
      </c>
      <c r="E41" s="115" t="s">
        <v>248</v>
      </c>
      <c r="F41" s="140">
        <v>146.69999999999999</v>
      </c>
      <c r="G41" s="93"/>
    </row>
    <row r="42" spans="1:7" ht="28.5" customHeight="1" x14ac:dyDescent="0.25">
      <c r="A42" s="141" t="s">
        <v>249</v>
      </c>
      <c r="B42" s="109" t="s">
        <v>196</v>
      </c>
      <c r="C42" s="109" t="s">
        <v>192</v>
      </c>
      <c r="D42" s="142" t="s">
        <v>250</v>
      </c>
      <c r="E42" s="143" t="s">
        <v>194</v>
      </c>
      <c r="F42" s="144">
        <f>F43</f>
        <v>346.59999999999997</v>
      </c>
      <c r="G42" s="93"/>
    </row>
    <row r="43" spans="1:7" ht="28.5" customHeight="1" x14ac:dyDescent="0.25">
      <c r="A43" s="145" t="s">
        <v>251</v>
      </c>
      <c r="B43" s="115" t="s">
        <v>196</v>
      </c>
      <c r="C43" s="115" t="s">
        <v>252</v>
      </c>
      <c r="D43" s="146" t="s">
        <v>193</v>
      </c>
      <c r="E43" s="147" t="s">
        <v>194</v>
      </c>
      <c r="F43" s="148">
        <f>F44</f>
        <v>346.59999999999997</v>
      </c>
      <c r="G43" s="93"/>
    </row>
    <row r="44" spans="1:7" ht="27" customHeight="1" x14ac:dyDescent="0.25">
      <c r="A44" s="145" t="s">
        <v>253</v>
      </c>
      <c r="B44" s="115" t="s">
        <v>196</v>
      </c>
      <c r="C44" s="115" t="s">
        <v>252</v>
      </c>
      <c r="D44" s="146" t="s">
        <v>254</v>
      </c>
      <c r="E44" s="147" t="s">
        <v>194</v>
      </c>
      <c r="F44" s="148">
        <f>F45</f>
        <v>346.59999999999997</v>
      </c>
      <c r="G44" s="93"/>
    </row>
    <row r="45" spans="1:7" ht="37.5" customHeight="1" x14ac:dyDescent="0.25">
      <c r="A45" s="145" t="s">
        <v>255</v>
      </c>
      <c r="B45" s="115" t="s">
        <v>196</v>
      </c>
      <c r="C45" s="115" t="s">
        <v>252</v>
      </c>
      <c r="D45" s="146" t="s">
        <v>256</v>
      </c>
      <c r="E45" s="147" t="s">
        <v>194</v>
      </c>
      <c r="F45" s="148">
        <f>F46</f>
        <v>346.59999999999997</v>
      </c>
      <c r="G45" s="93"/>
    </row>
    <row r="46" spans="1:7" ht="45" customHeight="1" x14ac:dyDescent="0.25">
      <c r="A46" s="145" t="s">
        <v>257</v>
      </c>
      <c r="B46" s="115" t="s">
        <v>196</v>
      </c>
      <c r="C46" s="115" t="s">
        <v>252</v>
      </c>
      <c r="D46" s="146" t="s">
        <v>258</v>
      </c>
      <c r="E46" s="147" t="s">
        <v>194</v>
      </c>
      <c r="F46" s="148">
        <f>F47+F50</f>
        <v>346.59999999999997</v>
      </c>
      <c r="G46" s="93"/>
    </row>
    <row r="47" spans="1:7" ht="45" customHeight="1" x14ac:dyDescent="0.25">
      <c r="A47" s="114" t="s">
        <v>203</v>
      </c>
      <c r="B47" s="115" t="s">
        <v>196</v>
      </c>
      <c r="C47" s="115" t="s">
        <v>252</v>
      </c>
      <c r="D47" s="146" t="s">
        <v>258</v>
      </c>
      <c r="E47" s="147" t="s">
        <v>204</v>
      </c>
      <c r="F47" s="148">
        <f>F48+F49</f>
        <v>309.2</v>
      </c>
      <c r="G47" s="93"/>
    </row>
    <row r="48" spans="1:7" ht="42" customHeight="1" x14ac:dyDescent="0.25">
      <c r="A48" s="145" t="s">
        <v>259</v>
      </c>
      <c r="B48" s="115" t="s">
        <v>196</v>
      </c>
      <c r="C48" s="115" t="s">
        <v>252</v>
      </c>
      <c r="D48" s="146" t="s">
        <v>258</v>
      </c>
      <c r="E48" s="146">
        <v>121</v>
      </c>
      <c r="F48" s="148">
        <v>237.5</v>
      </c>
      <c r="G48" s="93"/>
    </row>
    <row r="49" spans="1:7" ht="61.5" customHeight="1" x14ac:dyDescent="0.25">
      <c r="A49" s="145" t="s">
        <v>206</v>
      </c>
      <c r="B49" s="115" t="s">
        <v>196</v>
      </c>
      <c r="C49" s="115" t="s">
        <v>252</v>
      </c>
      <c r="D49" s="146" t="s">
        <v>258</v>
      </c>
      <c r="E49" s="146">
        <v>129</v>
      </c>
      <c r="F49" s="148">
        <v>71.7</v>
      </c>
      <c r="G49" s="93"/>
    </row>
    <row r="50" spans="1:7" ht="44.25" customHeight="1" x14ac:dyDescent="0.25">
      <c r="A50" s="145" t="s">
        <v>216</v>
      </c>
      <c r="B50" s="115" t="s">
        <v>196</v>
      </c>
      <c r="C50" s="115" t="s">
        <v>252</v>
      </c>
      <c r="D50" s="146" t="s">
        <v>258</v>
      </c>
      <c r="E50" s="146">
        <v>244</v>
      </c>
      <c r="F50" s="148">
        <v>37.4</v>
      </c>
      <c r="G50" s="93"/>
    </row>
    <row r="51" spans="1:7" ht="48" customHeight="1" x14ac:dyDescent="0.25">
      <c r="A51" s="108" t="s">
        <v>260</v>
      </c>
      <c r="B51" s="109" t="s">
        <v>252</v>
      </c>
      <c r="C51" s="109" t="s">
        <v>192</v>
      </c>
      <c r="D51" s="142" t="s">
        <v>193</v>
      </c>
      <c r="E51" s="109" t="s">
        <v>194</v>
      </c>
      <c r="F51" s="149">
        <f>F52+F57</f>
        <v>85</v>
      </c>
      <c r="G51" s="150"/>
    </row>
    <row r="52" spans="1:7" ht="51.75" customHeight="1" x14ac:dyDescent="0.25">
      <c r="A52" s="145" t="s">
        <v>261</v>
      </c>
      <c r="B52" s="115" t="s">
        <v>252</v>
      </c>
      <c r="C52" s="115" t="s">
        <v>262</v>
      </c>
      <c r="D52" s="146" t="s">
        <v>193</v>
      </c>
      <c r="E52" s="115" t="s">
        <v>194</v>
      </c>
      <c r="F52" s="151">
        <f>F53</f>
        <v>75</v>
      </c>
      <c r="G52" s="150"/>
    </row>
    <row r="53" spans="1:7" ht="33.75" customHeight="1" x14ac:dyDescent="0.25">
      <c r="A53" s="128" t="s">
        <v>263</v>
      </c>
      <c r="B53" s="115" t="s">
        <v>252</v>
      </c>
      <c r="C53" s="115" t="s">
        <v>262</v>
      </c>
      <c r="D53" s="146" t="s">
        <v>229</v>
      </c>
      <c r="E53" s="115" t="s">
        <v>194</v>
      </c>
      <c r="F53" s="151">
        <f>F54</f>
        <v>75</v>
      </c>
      <c r="G53" s="152"/>
    </row>
    <row r="54" spans="1:7" ht="28.5" customHeight="1" x14ac:dyDescent="0.25">
      <c r="A54" s="128" t="s">
        <v>264</v>
      </c>
      <c r="B54" s="115" t="s">
        <v>252</v>
      </c>
      <c r="C54" s="115" t="s">
        <v>262</v>
      </c>
      <c r="D54" s="146" t="s">
        <v>221</v>
      </c>
      <c r="E54" s="115" t="s">
        <v>194</v>
      </c>
      <c r="F54" s="151">
        <f>F55</f>
        <v>75</v>
      </c>
      <c r="G54" s="93"/>
    </row>
    <row r="55" spans="1:7" ht="63.75" customHeight="1" x14ac:dyDescent="0.25">
      <c r="A55" s="153" t="s">
        <v>265</v>
      </c>
      <c r="B55" s="115" t="s">
        <v>252</v>
      </c>
      <c r="C55" s="115" t="s">
        <v>262</v>
      </c>
      <c r="D55" s="146" t="s">
        <v>266</v>
      </c>
      <c r="E55" s="115" t="s">
        <v>194</v>
      </c>
      <c r="F55" s="148">
        <f>F56</f>
        <v>75</v>
      </c>
      <c r="G55" s="93"/>
    </row>
    <row r="56" spans="1:7" ht="48.75" customHeight="1" x14ac:dyDescent="0.25">
      <c r="A56" s="128" t="s">
        <v>267</v>
      </c>
      <c r="B56" s="115" t="s">
        <v>252</v>
      </c>
      <c r="C56" s="115" t="s">
        <v>262</v>
      </c>
      <c r="D56" s="146" t="s">
        <v>266</v>
      </c>
      <c r="E56" s="115" t="s">
        <v>248</v>
      </c>
      <c r="F56" s="148">
        <v>75</v>
      </c>
      <c r="G56" s="93"/>
    </row>
    <row r="57" spans="1:7" ht="48.75" customHeight="1" x14ac:dyDescent="0.25">
      <c r="A57" s="154" t="s">
        <v>268</v>
      </c>
      <c r="B57" s="155" t="s">
        <v>252</v>
      </c>
      <c r="C57" s="156" t="s">
        <v>269</v>
      </c>
      <c r="D57" s="157" t="s">
        <v>270</v>
      </c>
      <c r="E57" s="158" t="s">
        <v>194</v>
      </c>
      <c r="F57" s="159">
        <f>F58</f>
        <v>10</v>
      </c>
      <c r="G57" s="93"/>
    </row>
    <row r="58" spans="1:7" ht="48.75" customHeight="1" x14ac:dyDescent="0.25">
      <c r="A58" s="160" t="s">
        <v>271</v>
      </c>
      <c r="B58" s="161" t="s">
        <v>252</v>
      </c>
      <c r="C58" s="162" t="s">
        <v>269</v>
      </c>
      <c r="D58" s="163" t="s">
        <v>272</v>
      </c>
      <c r="E58" s="164" t="s">
        <v>194</v>
      </c>
      <c r="F58" s="165">
        <f>F59</f>
        <v>10</v>
      </c>
      <c r="G58" s="93"/>
    </row>
    <row r="59" spans="1:7" ht="48.75" customHeight="1" x14ac:dyDescent="0.25">
      <c r="A59" s="160" t="s">
        <v>273</v>
      </c>
      <c r="B59" s="161" t="s">
        <v>252</v>
      </c>
      <c r="C59" s="162" t="s">
        <v>269</v>
      </c>
      <c r="D59" s="163" t="s">
        <v>274</v>
      </c>
      <c r="E59" s="164" t="s">
        <v>194</v>
      </c>
      <c r="F59" s="165">
        <f>F60</f>
        <v>10</v>
      </c>
      <c r="G59" s="93"/>
    </row>
    <row r="60" spans="1:7" ht="48.75" customHeight="1" x14ac:dyDescent="0.25">
      <c r="A60" s="160" t="s">
        <v>275</v>
      </c>
      <c r="B60" s="161" t="s">
        <v>252</v>
      </c>
      <c r="C60" s="162" t="s">
        <v>269</v>
      </c>
      <c r="D60" s="163" t="s">
        <v>274</v>
      </c>
      <c r="E60" s="164" t="s">
        <v>276</v>
      </c>
      <c r="F60" s="165">
        <f>F61</f>
        <v>10</v>
      </c>
      <c r="G60" s="93"/>
    </row>
    <row r="61" spans="1:7" ht="48.75" customHeight="1" x14ac:dyDescent="0.25">
      <c r="A61" s="160" t="s">
        <v>277</v>
      </c>
      <c r="B61" s="161" t="s">
        <v>252</v>
      </c>
      <c r="C61" s="162" t="s">
        <v>269</v>
      </c>
      <c r="D61" s="163" t="s">
        <v>274</v>
      </c>
      <c r="E61" s="164" t="s">
        <v>278</v>
      </c>
      <c r="F61" s="165">
        <v>10</v>
      </c>
      <c r="G61" s="93"/>
    </row>
    <row r="62" spans="1:7" ht="30.75" customHeight="1" x14ac:dyDescent="0.25">
      <c r="A62" s="166" t="s">
        <v>279</v>
      </c>
      <c r="B62" s="109" t="s">
        <v>208</v>
      </c>
      <c r="C62" s="109" t="s">
        <v>192</v>
      </c>
      <c r="D62" s="142" t="s">
        <v>193</v>
      </c>
      <c r="E62" s="109" t="s">
        <v>194</v>
      </c>
      <c r="F62" s="110">
        <f>F63+F78</f>
        <v>370</v>
      </c>
      <c r="G62" s="150"/>
    </row>
    <row r="63" spans="1:7" ht="28.5" customHeight="1" x14ac:dyDescent="0.25">
      <c r="A63" s="108" t="s">
        <v>280</v>
      </c>
      <c r="B63" s="115" t="s">
        <v>208</v>
      </c>
      <c r="C63" s="115" t="s">
        <v>262</v>
      </c>
      <c r="D63" s="115" t="s">
        <v>193</v>
      </c>
      <c r="E63" s="115" t="s">
        <v>194</v>
      </c>
      <c r="F63" s="140">
        <f>F64</f>
        <v>300</v>
      </c>
      <c r="G63" s="167"/>
    </row>
    <row r="64" spans="1:7" ht="91.5" customHeight="1" x14ac:dyDescent="0.25">
      <c r="A64" s="108" t="s">
        <v>281</v>
      </c>
      <c r="B64" s="115" t="s">
        <v>208</v>
      </c>
      <c r="C64" s="115" t="s">
        <v>262</v>
      </c>
      <c r="D64" s="115" t="s">
        <v>282</v>
      </c>
      <c r="E64" s="115" t="s">
        <v>194</v>
      </c>
      <c r="F64" s="140">
        <f>F65</f>
        <v>300</v>
      </c>
      <c r="G64" s="93"/>
    </row>
    <row r="65" spans="1:7" ht="39" customHeight="1" x14ac:dyDescent="0.25">
      <c r="A65" s="114" t="s">
        <v>283</v>
      </c>
      <c r="B65" s="168" t="s">
        <v>208</v>
      </c>
      <c r="C65" s="168" t="s">
        <v>262</v>
      </c>
      <c r="D65" s="134" t="s">
        <v>284</v>
      </c>
      <c r="E65" s="168" t="s">
        <v>194</v>
      </c>
      <c r="F65" s="117">
        <f>F67+F69+F71+F73</f>
        <v>300</v>
      </c>
      <c r="G65" s="93"/>
    </row>
    <row r="66" spans="1:7" ht="39.75" customHeight="1" x14ac:dyDescent="0.25">
      <c r="A66" s="114" t="s">
        <v>285</v>
      </c>
      <c r="B66" s="168" t="s">
        <v>208</v>
      </c>
      <c r="C66" s="168" t="s">
        <v>262</v>
      </c>
      <c r="D66" s="134" t="s">
        <v>286</v>
      </c>
      <c r="E66" s="168" t="s">
        <v>194</v>
      </c>
      <c r="F66" s="117">
        <f>F67+F69+F71+F73</f>
        <v>300</v>
      </c>
      <c r="G66" s="93"/>
    </row>
    <row r="67" spans="1:7" ht="31.5" hidden="1" x14ac:dyDescent="0.25">
      <c r="A67" s="114" t="s">
        <v>287</v>
      </c>
      <c r="B67" s="168" t="s">
        <v>208</v>
      </c>
      <c r="C67" s="168" t="s">
        <v>262</v>
      </c>
      <c r="D67" s="134" t="s">
        <v>288</v>
      </c>
      <c r="E67" s="168" t="s">
        <v>194</v>
      </c>
      <c r="F67" s="117">
        <f>F68</f>
        <v>0</v>
      </c>
      <c r="G67" s="93"/>
    </row>
    <row r="68" spans="1:7" ht="41.25" hidden="1" customHeight="1" x14ac:dyDescent="0.25">
      <c r="A68" s="114" t="s">
        <v>267</v>
      </c>
      <c r="B68" s="168" t="s">
        <v>208</v>
      </c>
      <c r="C68" s="168" t="s">
        <v>262</v>
      </c>
      <c r="D68" s="134" t="s">
        <v>288</v>
      </c>
      <c r="E68" s="134">
        <v>244</v>
      </c>
      <c r="F68" s="117">
        <v>0</v>
      </c>
      <c r="G68" s="93"/>
    </row>
    <row r="69" spans="1:7" ht="40.5" hidden="1" customHeight="1" x14ac:dyDescent="0.25">
      <c r="A69" s="114" t="s">
        <v>289</v>
      </c>
      <c r="B69" s="168" t="s">
        <v>208</v>
      </c>
      <c r="C69" s="168" t="s">
        <v>262</v>
      </c>
      <c r="D69" s="134" t="s">
        <v>290</v>
      </c>
      <c r="E69" s="168" t="s">
        <v>194</v>
      </c>
      <c r="F69" s="117">
        <f>F70</f>
        <v>0</v>
      </c>
      <c r="G69" s="93"/>
    </row>
    <row r="70" spans="1:7" ht="39" hidden="1" customHeight="1" x14ac:dyDescent="0.25">
      <c r="A70" s="114" t="s">
        <v>267</v>
      </c>
      <c r="B70" s="168" t="s">
        <v>208</v>
      </c>
      <c r="C70" s="168" t="s">
        <v>262</v>
      </c>
      <c r="D70" s="134" t="s">
        <v>290</v>
      </c>
      <c r="E70" s="134">
        <v>244</v>
      </c>
      <c r="F70" s="117">
        <v>0</v>
      </c>
      <c r="G70" s="93"/>
    </row>
    <row r="71" spans="1:7" ht="31.5" hidden="1" x14ac:dyDescent="0.25">
      <c r="A71" s="114" t="s">
        <v>291</v>
      </c>
      <c r="B71" s="168" t="s">
        <v>208</v>
      </c>
      <c r="C71" s="168" t="s">
        <v>262</v>
      </c>
      <c r="D71" s="134" t="s">
        <v>292</v>
      </c>
      <c r="E71" s="168" t="s">
        <v>194</v>
      </c>
      <c r="F71" s="117">
        <f>F72</f>
        <v>0</v>
      </c>
      <c r="G71" s="93"/>
    </row>
    <row r="72" spans="1:7" ht="39.75" hidden="1" customHeight="1" x14ac:dyDescent="0.25">
      <c r="A72" s="114" t="s">
        <v>267</v>
      </c>
      <c r="B72" s="168" t="s">
        <v>208</v>
      </c>
      <c r="C72" s="168" t="s">
        <v>262</v>
      </c>
      <c r="D72" s="134" t="s">
        <v>293</v>
      </c>
      <c r="E72" s="134">
        <v>244</v>
      </c>
      <c r="F72" s="117">
        <v>0</v>
      </c>
      <c r="G72" s="93"/>
    </row>
    <row r="73" spans="1:7" ht="27" customHeight="1" x14ac:dyDescent="0.25">
      <c r="A73" s="145" t="s">
        <v>294</v>
      </c>
      <c r="B73" s="168" t="s">
        <v>208</v>
      </c>
      <c r="C73" s="168" t="s">
        <v>262</v>
      </c>
      <c r="D73" s="169" t="s">
        <v>295</v>
      </c>
      <c r="E73" s="168" t="s">
        <v>194</v>
      </c>
      <c r="F73" s="117">
        <f>F74</f>
        <v>300</v>
      </c>
      <c r="G73" s="93"/>
    </row>
    <row r="74" spans="1:7" ht="37.5" customHeight="1" x14ac:dyDescent="0.25">
      <c r="A74" s="114" t="s">
        <v>267</v>
      </c>
      <c r="B74" s="168" t="s">
        <v>208</v>
      </c>
      <c r="C74" s="168" t="s">
        <v>262</v>
      </c>
      <c r="D74" s="134" t="s">
        <v>295</v>
      </c>
      <c r="E74" s="168" t="s">
        <v>248</v>
      </c>
      <c r="F74" s="117">
        <v>300</v>
      </c>
      <c r="G74" s="93"/>
    </row>
    <row r="75" spans="1:7" ht="15.75" hidden="1" x14ac:dyDescent="0.25">
      <c r="A75" s="145" t="s">
        <v>296</v>
      </c>
      <c r="B75" s="168" t="s">
        <v>208</v>
      </c>
      <c r="C75" s="168">
        <v>12</v>
      </c>
      <c r="D75" s="134" t="s">
        <v>221</v>
      </c>
      <c r="E75" s="168" t="s">
        <v>194</v>
      </c>
      <c r="F75" s="117">
        <f>F76</f>
        <v>0</v>
      </c>
      <c r="G75" s="93"/>
    </row>
    <row r="76" spans="1:7" ht="21" hidden="1" customHeight="1" x14ac:dyDescent="0.25">
      <c r="A76" s="114" t="s">
        <v>297</v>
      </c>
      <c r="B76" s="168" t="s">
        <v>208</v>
      </c>
      <c r="C76" s="168">
        <v>12</v>
      </c>
      <c r="D76" s="169" t="s">
        <v>298</v>
      </c>
      <c r="E76" s="168" t="s">
        <v>194</v>
      </c>
      <c r="F76" s="117">
        <f>F77</f>
        <v>0</v>
      </c>
    </row>
    <row r="77" spans="1:7" ht="60.75" hidden="1" customHeight="1" x14ac:dyDescent="0.25">
      <c r="A77" s="114" t="s">
        <v>267</v>
      </c>
      <c r="B77" s="168" t="s">
        <v>208</v>
      </c>
      <c r="C77" s="168">
        <v>12</v>
      </c>
      <c r="D77" s="134" t="s">
        <v>299</v>
      </c>
      <c r="E77" s="134">
        <v>244</v>
      </c>
      <c r="F77" s="117"/>
    </row>
    <row r="78" spans="1:7" ht="60.75" customHeight="1" x14ac:dyDescent="0.25">
      <c r="A78" s="141" t="s">
        <v>296</v>
      </c>
      <c r="B78" s="170" t="s">
        <v>208</v>
      </c>
      <c r="C78" s="170">
        <v>12</v>
      </c>
      <c r="D78" s="131" t="s">
        <v>221</v>
      </c>
      <c r="E78" s="170" t="s">
        <v>194</v>
      </c>
      <c r="F78" s="132">
        <f>F79</f>
        <v>70</v>
      </c>
    </row>
    <row r="79" spans="1:7" ht="60.75" customHeight="1" x14ac:dyDescent="0.25">
      <c r="A79" s="114" t="s">
        <v>297</v>
      </c>
      <c r="B79" s="168" t="s">
        <v>208</v>
      </c>
      <c r="C79" s="168">
        <v>12</v>
      </c>
      <c r="D79" s="169" t="s">
        <v>298</v>
      </c>
      <c r="E79" s="168" t="s">
        <v>194</v>
      </c>
      <c r="F79" s="117">
        <f>F80</f>
        <v>70</v>
      </c>
    </row>
    <row r="80" spans="1:7" ht="60.75" customHeight="1" x14ac:dyDescent="0.25">
      <c r="A80" s="114" t="s">
        <v>267</v>
      </c>
      <c r="B80" s="168" t="s">
        <v>208</v>
      </c>
      <c r="C80" s="168">
        <v>12</v>
      </c>
      <c r="D80" s="134" t="s">
        <v>299</v>
      </c>
      <c r="E80" s="134">
        <v>244</v>
      </c>
      <c r="F80" s="117">
        <v>70</v>
      </c>
    </row>
    <row r="81" spans="1:8" ht="27" customHeight="1" x14ac:dyDescent="0.25">
      <c r="A81" s="112" t="s">
        <v>300</v>
      </c>
      <c r="B81" s="170" t="s">
        <v>301</v>
      </c>
      <c r="C81" s="170" t="s">
        <v>192</v>
      </c>
      <c r="D81" s="131" t="s">
        <v>193</v>
      </c>
      <c r="E81" s="170" t="s">
        <v>194</v>
      </c>
      <c r="F81" s="132">
        <f>F82+F89</f>
        <v>2044.5</v>
      </c>
    </row>
    <row r="82" spans="1:8" ht="28.5" customHeight="1" x14ac:dyDescent="0.25">
      <c r="A82" s="112" t="s">
        <v>302</v>
      </c>
      <c r="B82" s="170" t="s">
        <v>301</v>
      </c>
      <c r="C82" s="170" t="s">
        <v>196</v>
      </c>
      <c r="D82" s="131" t="s">
        <v>193</v>
      </c>
      <c r="E82" s="170" t="s">
        <v>194</v>
      </c>
      <c r="F82" s="171">
        <f>F83</f>
        <v>670</v>
      </c>
    </row>
    <row r="83" spans="1:8" ht="63" x14ac:dyDescent="0.25">
      <c r="A83" s="108" t="s">
        <v>303</v>
      </c>
      <c r="B83" s="115" t="s">
        <v>301</v>
      </c>
      <c r="C83" s="115" t="s">
        <v>196</v>
      </c>
      <c r="D83" s="115" t="s">
        <v>304</v>
      </c>
      <c r="E83" s="115" t="s">
        <v>194</v>
      </c>
      <c r="F83" s="140">
        <f>F84</f>
        <v>670</v>
      </c>
    </row>
    <row r="84" spans="1:8" ht="63" x14ac:dyDescent="0.25">
      <c r="A84" s="114" t="s">
        <v>305</v>
      </c>
      <c r="B84" s="168" t="s">
        <v>301</v>
      </c>
      <c r="C84" s="168" t="s">
        <v>196</v>
      </c>
      <c r="D84" s="134" t="s">
        <v>306</v>
      </c>
      <c r="E84" s="168" t="s">
        <v>194</v>
      </c>
      <c r="F84" s="117">
        <f>F85</f>
        <v>670</v>
      </c>
    </row>
    <row r="85" spans="1:8" ht="63" x14ac:dyDescent="0.25">
      <c r="A85" s="114" t="s">
        <v>307</v>
      </c>
      <c r="B85" s="168" t="s">
        <v>301</v>
      </c>
      <c r="C85" s="168" t="s">
        <v>196</v>
      </c>
      <c r="D85" s="134" t="s">
        <v>308</v>
      </c>
      <c r="E85" s="168" t="s">
        <v>194</v>
      </c>
      <c r="F85" s="117">
        <f>F86</f>
        <v>670</v>
      </c>
    </row>
    <row r="86" spans="1:8" ht="47.25" x14ac:dyDescent="0.25">
      <c r="A86" s="114" t="s">
        <v>309</v>
      </c>
      <c r="B86" s="168" t="s">
        <v>301</v>
      </c>
      <c r="C86" s="168" t="s">
        <v>196</v>
      </c>
      <c r="D86" s="134" t="s">
        <v>310</v>
      </c>
      <c r="E86" s="168" t="s">
        <v>194</v>
      </c>
      <c r="F86" s="117">
        <f>F87+F88</f>
        <v>670</v>
      </c>
    </row>
    <row r="87" spans="1:8" ht="31.5" x14ac:dyDescent="0.25">
      <c r="A87" s="114" t="s">
        <v>267</v>
      </c>
      <c r="B87" s="168" t="s">
        <v>301</v>
      </c>
      <c r="C87" s="168" t="s">
        <v>196</v>
      </c>
      <c r="D87" s="134" t="s">
        <v>310</v>
      </c>
      <c r="E87" s="134">
        <v>244</v>
      </c>
      <c r="F87" s="117">
        <v>670</v>
      </c>
    </row>
    <row r="88" spans="1:8" ht="59.25" hidden="1" customHeight="1" x14ac:dyDescent="0.25">
      <c r="A88" s="114" t="s">
        <v>311</v>
      </c>
      <c r="B88" s="168" t="s">
        <v>301</v>
      </c>
      <c r="C88" s="168" t="s">
        <v>196</v>
      </c>
      <c r="D88" s="134" t="s">
        <v>310</v>
      </c>
      <c r="E88" s="134">
        <v>810</v>
      </c>
      <c r="F88" s="117"/>
    </row>
    <row r="89" spans="1:8" ht="20.25" customHeight="1" x14ac:dyDescent="0.25">
      <c r="A89" s="112" t="s">
        <v>312</v>
      </c>
      <c r="B89" s="170" t="s">
        <v>301</v>
      </c>
      <c r="C89" s="170" t="s">
        <v>252</v>
      </c>
      <c r="D89" s="131" t="s">
        <v>193</v>
      </c>
      <c r="E89" s="170" t="s">
        <v>194</v>
      </c>
      <c r="F89" s="132">
        <f>F90</f>
        <v>1374.5</v>
      </c>
    </row>
    <row r="90" spans="1:8" ht="75" customHeight="1" x14ac:dyDescent="0.25">
      <c r="A90" s="172" t="s">
        <v>313</v>
      </c>
      <c r="B90" s="109" t="s">
        <v>301</v>
      </c>
      <c r="C90" s="109" t="s">
        <v>252</v>
      </c>
      <c r="D90" s="109" t="s">
        <v>304</v>
      </c>
      <c r="E90" s="109" t="s">
        <v>194</v>
      </c>
      <c r="F90" s="110">
        <f>F91+F95+F99</f>
        <v>1374.5</v>
      </c>
    </row>
    <row r="91" spans="1:8" ht="47.25" x14ac:dyDescent="0.25">
      <c r="A91" s="114" t="s">
        <v>314</v>
      </c>
      <c r="B91" s="168" t="s">
        <v>301</v>
      </c>
      <c r="C91" s="168" t="s">
        <v>252</v>
      </c>
      <c r="D91" s="134" t="s">
        <v>315</v>
      </c>
      <c r="E91" s="168" t="s">
        <v>194</v>
      </c>
      <c r="F91" s="117">
        <f>F92</f>
        <v>658.1</v>
      </c>
    </row>
    <row r="92" spans="1:8" ht="31.5" x14ac:dyDescent="0.25">
      <c r="A92" s="114" t="s">
        <v>316</v>
      </c>
      <c r="B92" s="168" t="s">
        <v>301</v>
      </c>
      <c r="C92" s="168" t="s">
        <v>252</v>
      </c>
      <c r="D92" s="134" t="s">
        <v>317</v>
      </c>
      <c r="E92" s="168" t="s">
        <v>194</v>
      </c>
      <c r="F92" s="117">
        <f>F93</f>
        <v>658.1</v>
      </c>
      <c r="G92" s="93"/>
      <c r="H92" s="93"/>
    </row>
    <row r="93" spans="1:8" ht="31.5" x14ac:dyDescent="0.25">
      <c r="A93" s="114" t="s">
        <v>318</v>
      </c>
      <c r="B93" s="168" t="s">
        <v>301</v>
      </c>
      <c r="C93" s="168" t="s">
        <v>252</v>
      </c>
      <c r="D93" s="134" t="s">
        <v>319</v>
      </c>
      <c r="E93" s="168" t="s">
        <v>194</v>
      </c>
      <c r="F93" s="117">
        <f>F94</f>
        <v>658.1</v>
      </c>
      <c r="G93" s="93"/>
      <c r="H93" s="93"/>
    </row>
    <row r="94" spans="1:8" ht="34.5" customHeight="1" x14ac:dyDescent="0.25">
      <c r="A94" s="114" t="s">
        <v>267</v>
      </c>
      <c r="B94" s="168" t="s">
        <v>301</v>
      </c>
      <c r="C94" s="168" t="s">
        <v>252</v>
      </c>
      <c r="D94" s="134" t="s">
        <v>319</v>
      </c>
      <c r="E94" s="134">
        <v>247</v>
      </c>
      <c r="F94" s="117">
        <v>658.1</v>
      </c>
      <c r="G94" s="93"/>
      <c r="H94" s="93"/>
    </row>
    <row r="95" spans="1:8" ht="31.5" hidden="1" x14ac:dyDescent="0.25">
      <c r="A95" s="114" t="s">
        <v>320</v>
      </c>
      <c r="B95" s="168" t="s">
        <v>301</v>
      </c>
      <c r="C95" s="168" t="s">
        <v>252</v>
      </c>
      <c r="D95" s="134" t="s">
        <v>321</v>
      </c>
      <c r="E95" s="168" t="s">
        <v>194</v>
      </c>
      <c r="F95" s="117">
        <f>F96</f>
        <v>0</v>
      </c>
      <c r="G95" s="93"/>
      <c r="H95" s="93"/>
    </row>
    <row r="96" spans="1:8" ht="31.5" hidden="1" x14ac:dyDescent="0.25">
      <c r="A96" s="114" t="s">
        <v>322</v>
      </c>
      <c r="B96" s="168" t="s">
        <v>301</v>
      </c>
      <c r="C96" s="168" t="s">
        <v>252</v>
      </c>
      <c r="D96" s="134" t="s">
        <v>323</v>
      </c>
      <c r="E96" s="168" t="s">
        <v>194</v>
      </c>
      <c r="F96" s="117">
        <f>F97</f>
        <v>0</v>
      </c>
      <c r="G96" s="93"/>
      <c r="H96" s="93"/>
    </row>
    <row r="97" spans="1:8" ht="15.75" hidden="1" x14ac:dyDescent="0.25">
      <c r="A97" s="114" t="s">
        <v>324</v>
      </c>
      <c r="B97" s="168" t="s">
        <v>301</v>
      </c>
      <c r="C97" s="168" t="s">
        <v>252</v>
      </c>
      <c r="D97" s="134" t="s">
        <v>325</v>
      </c>
      <c r="E97" s="168" t="s">
        <v>194</v>
      </c>
      <c r="F97" s="117">
        <f>F98</f>
        <v>0</v>
      </c>
      <c r="G97" s="93"/>
      <c r="H97" s="93"/>
    </row>
    <row r="98" spans="1:8" ht="31.5" hidden="1" x14ac:dyDescent="0.25">
      <c r="A98" s="114" t="s">
        <v>267</v>
      </c>
      <c r="B98" s="168" t="s">
        <v>301</v>
      </c>
      <c r="C98" s="168" t="s">
        <v>252</v>
      </c>
      <c r="D98" s="134" t="s">
        <v>325</v>
      </c>
      <c r="E98" s="134">
        <v>244</v>
      </c>
      <c r="F98" s="117"/>
      <c r="G98" s="93"/>
      <c r="H98" s="93"/>
    </row>
    <row r="99" spans="1:8" ht="31.5" x14ac:dyDescent="0.25">
      <c r="A99" s="114" t="s">
        <v>326</v>
      </c>
      <c r="B99" s="168" t="s">
        <v>301</v>
      </c>
      <c r="C99" s="168" t="s">
        <v>252</v>
      </c>
      <c r="D99" s="134" t="s">
        <v>327</v>
      </c>
      <c r="E99" s="168" t="s">
        <v>194</v>
      </c>
      <c r="F99" s="117">
        <f>F100</f>
        <v>716.4</v>
      </c>
      <c r="G99" s="93"/>
      <c r="H99" s="111"/>
    </row>
    <row r="100" spans="1:8" ht="47.25" x14ac:dyDescent="0.25">
      <c r="A100" s="114" t="s">
        <v>328</v>
      </c>
      <c r="B100" s="168" t="s">
        <v>301</v>
      </c>
      <c r="C100" s="168" t="s">
        <v>252</v>
      </c>
      <c r="D100" s="134" t="s">
        <v>329</v>
      </c>
      <c r="E100" s="168" t="s">
        <v>194</v>
      </c>
      <c r="F100" s="117">
        <f>F103+F105+F107+F109</f>
        <v>716.4</v>
      </c>
      <c r="G100" s="93"/>
      <c r="H100" s="93"/>
    </row>
    <row r="101" spans="1:8" ht="24" hidden="1" customHeight="1" x14ac:dyDescent="0.25">
      <c r="A101" s="114" t="s">
        <v>330</v>
      </c>
      <c r="B101" s="168" t="s">
        <v>301</v>
      </c>
      <c r="C101" s="168" t="s">
        <v>252</v>
      </c>
      <c r="D101" s="134" t="s">
        <v>331</v>
      </c>
      <c r="E101" s="168" t="s">
        <v>194</v>
      </c>
      <c r="F101" s="117"/>
      <c r="G101" s="93"/>
      <c r="H101" s="93"/>
    </row>
    <row r="102" spans="1:8" ht="42" hidden="1" customHeight="1" x14ac:dyDescent="0.25">
      <c r="A102" s="114" t="s">
        <v>267</v>
      </c>
      <c r="B102" s="168" t="s">
        <v>301</v>
      </c>
      <c r="C102" s="168" t="s">
        <v>252</v>
      </c>
      <c r="D102" s="134" t="s">
        <v>331</v>
      </c>
      <c r="E102" s="168" t="s">
        <v>248</v>
      </c>
      <c r="F102" s="117"/>
      <c r="G102" s="93"/>
      <c r="H102" s="93"/>
    </row>
    <row r="103" spans="1:8" ht="31.5" customHeight="1" x14ac:dyDescent="0.25">
      <c r="A103" s="114" t="s">
        <v>332</v>
      </c>
      <c r="B103" s="168" t="s">
        <v>301</v>
      </c>
      <c r="C103" s="168" t="s">
        <v>252</v>
      </c>
      <c r="D103" s="134" t="s">
        <v>333</v>
      </c>
      <c r="E103" s="168" t="s">
        <v>194</v>
      </c>
      <c r="F103" s="117">
        <f>F104</f>
        <v>20</v>
      </c>
      <c r="G103" s="93"/>
      <c r="H103" s="93"/>
    </row>
    <row r="104" spans="1:8" ht="39.75" customHeight="1" x14ac:dyDescent="0.25">
      <c r="A104" s="114" t="s">
        <v>267</v>
      </c>
      <c r="B104" s="168" t="s">
        <v>301</v>
      </c>
      <c r="C104" s="168" t="s">
        <v>252</v>
      </c>
      <c r="D104" s="134" t="s">
        <v>333</v>
      </c>
      <c r="E104" s="134">
        <v>244</v>
      </c>
      <c r="F104" s="117">
        <v>20</v>
      </c>
      <c r="G104" s="93"/>
      <c r="H104" s="93"/>
    </row>
    <row r="105" spans="1:8" ht="46.5" customHeight="1" x14ac:dyDescent="0.25">
      <c r="A105" s="114" t="s">
        <v>334</v>
      </c>
      <c r="B105" s="168" t="s">
        <v>301</v>
      </c>
      <c r="C105" s="168" t="s">
        <v>252</v>
      </c>
      <c r="D105" s="134" t="s">
        <v>335</v>
      </c>
      <c r="E105" s="168" t="s">
        <v>194</v>
      </c>
      <c r="F105" s="117">
        <f>F106</f>
        <v>154</v>
      </c>
      <c r="G105" s="93"/>
      <c r="H105" s="93"/>
    </row>
    <row r="106" spans="1:8" ht="42" customHeight="1" x14ac:dyDescent="0.25">
      <c r="A106" s="114" t="s">
        <v>267</v>
      </c>
      <c r="B106" s="168" t="s">
        <v>301</v>
      </c>
      <c r="C106" s="168" t="s">
        <v>252</v>
      </c>
      <c r="D106" s="134" t="s">
        <v>335</v>
      </c>
      <c r="E106" s="134">
        <v>244</v>
      </c>
      <c r="F106" s="117">
        <v>154</v>
      </c>
      <c r="G106" s="93"/>
      <c r="H106" s="93"/>
    </row>
    <row r="107" spans="1:8" ht="31.5" x14ac:dyDescent="0.25">
      <c r="A107" s="114" t="s">
        <v>336</v>
      </c>
      <c r="B107" s="168" t="s">
        <v>301</v>
      </c>
      <c r="C107" s="168" t="s">
        <v>252</v>
      </c>
      <c r="D107" s="134" t="s">
        <v>337</v>
      </c>
      <c r="E107" s="168" t="s">
        <v>194</v>
      </c>
      <c r="F107" s="117">
        <f>F108</f>
        <v>100</v>
      </c>
      <c r="G107" s="93"/>
      <c r="H107" s="93"/>
    </row>
    <row r="108" spans="1:8" ht="42.75" customHeight="1" x14ac:dyDescent="0.25">
      <c r="A108" s="114" t="s">
        <v>267</v>
      </c>
      <c r="B108" s="168" t="s">
        <v>301</v>
      </c>
      <c r="C108" s="168" t="s">
        <v>252</v>
      </c>
      <c r="D108" s="134" t="s">
        <v>337</v>
      </c>
      <c r="E108" s="134">
        <v>244</v>
      </c>
      <c r="F108" s="117">
        <v>100</v>
      </c>
    </row>
    <row r="109" spans="1:8" ht="42.75" customHeight="1" x14ac:dyDescent="0.25">
      <c r="A109" s="114" t="s">
        <v>338</v>
      </c>
      <c r="B109" s="168" t="s">
        <v>301</v>
      </c>
      <c r="C109" s="168" t="s">
        <v>252</v>
      </c>
      <c r="D109" s="134" t="s">
        <v>339</v>
      </c>
      <c r="E109" s="168" t="s">
        <v>194</v>
      </c>
      <c r="F109" s="117">
        <f>F110</f>
        <v>442.4</v>
      </c>
    </row>
    <row r="110" spans="1:8" ht="42.75" customHeight="1" x14ac:dyDescent="0.25">
      <c r="A110" s="114" t="s">
        <v>267</v>
      </c>
      <c r="B110" s="168" t="s">
        <v>301</v>
      </c>
      <c r="C110" s="168" t="s">
        <v>252</v>
      </c>
      <c r="D110" s="134" t="s">
        <v>339</v>
      </c>
      <c r="E110" s="134">
        <v>244</v>
      </c>
      <c r="F110" s="117">
        <v>442.4</v>
      </c>
    </row>
    <row r="111" spans="1:8" ht="31.5" customHeight="1" x14ac:dyDescent="0.25">
      <c r="A111" s="112" t="s">
        <v>340</v>
      </c>
      <c r="B111" s="170" t="s">
        <v>341</v>
      </c>
      <c r="C111" s="170" t="s">
        <v>192</v>
      </c>
      <c r="D111" s="131" t="s">
        <v>193</v>
      </c>
      <c r="E111" s="170" t="s">
        <v>194</v>
      </c>
      <c r="F111" s="132">
        <f>F112</f>
        <v>1980.5</v>
      </c>
    </row>
    <row r="112" spans="1:8" ht="66" customHeight="1" x14ac:dyDescent="0.25">
      <c r="A112" s="108" t="s">
        <v>342</v>
      </c>
      <c r="B112" s="109" t="s">
        <v>341</v>
      </c>
      <c r="C112" s="109" t="s">
        <v>191</v>
      </c>
      <c r="D112" s="109" t="s">
        <v>343</v>
      </c>
      <c r="E112" s="109" t="s">
        <v>194</v>
      </c>
      <c r="F112" s="110">
        <f>F113</f>
        <v>1980.5</v>
      </c>
    </row>
    <row r="113" spans="1:64" ht="36.75" customHeight="1" x14ac:dyDescent="0.25">
      <c r="A113" s="114" t="s">
        <v>344</v>
      </c>
      <c r="B113" s="168" t="s">
        <v>341</v>
      </c>
      <c r="C113" s="168" t="s">
        <v>191</v>
      </c>
      <c r="D113" s="134" t="s">
        <v>345</v>
      </c>
      <c r="E113" s="168" t="s">
        <v>194</v>
      </c>
      <c r="F113" s="117">
        <f>F114</f>
        <v>1980.5</v>
      </c>
    </row>
    <row r="114" spans="1:64" ht="38.25" customHeight="1" x14ac:dyDescent="0.25">
      <c r="A114" s="114" t="s">
        <v>346</v>
      </c>
      <c r="B114" s="168" t="s">
        <v>341</v>
      </c>
      <c r="C114" s="168" t="s">
        <v>191</v>
      </c>
      <c r="D114" s="134" t="s">
        <v>347</v>
      </c>
      <c r="E114" s="168" t="s">
        <v>194</v>
      </c>
      <c r="F114" s="117">
        <f>F115+F119+F122</f>
        <v>1980.5</v>
      </c>
    </row>
    <row r="115" spans="1:64" ht="47.25" x14ac:dyDescent="0.25">
      <c r="A115" s="114" t="s">
        <v>348</v>
      </c>
      <c r="B115" s="168" t="s">
        <v>341</v>
      </c>
      <c r="C115" s="168" t="s">
        <v>191</v>
      </c>
      <c r="D115" s="134" t="s">
        <v>349</v>
      </c>
      <c r="E115" s="168" t="s">
        <v>194</v>
      </c>
      <c r="F115" s="117">
        <f>F117+F118</f>
        <v>855.40000000000009</v>
      </c>
    </row>
    <row r="116" spans="1:64" ht="21" customHeight="1" x14ac:dyDescent="0.25">
      <c r="A116" s="114" t="s">
        <v>350</v>
      </c>
      <c r="B116" s="168" t="s">
        <v>341</v>
      </c>
      <c r="C116" s="168" t="s">
        <v>191</v>
      </c>
      <c r="D116" s="134" t="s">
        <v>349</v>
      </c>
      <c r="E116" s="168" t="s">
        <v>351</v>
      </c>
      <c r="F116" s="117">
        <f>F117+F118</f>
        <v>855.40000000000009</v>
      </c>
    </row>
    <row r="117" spans="1:64" ht="23.25" customHeight="1" x14ac:dyDescent="0.25">
      <c r="A117" s="114" t="s">
        <v>352</v>
      </c>
      <c r="B117" s="168" t="s">
        <v>341</v>
      </c>
      <c r="C117" s="168" t="s">
        <v>191</v>
      </c>
      <c r="D117" s="134" t="s">
        <v>349</v>
      </c>
      <c r="E117" s="134">
        <v>111</v>
      </c>
      <c r="F117" s="123">
        <v>736.7</v>
      </c>
    </row>
    <row r="118" spans="1:64" ht="57" customHeight="1" x14ac:dyDescent="0.25">
      <c r="A118" s="114" t="s">
        <v>353</v>
      </c>
      <c r="B118" s="168" t="s">
        <v>341</v>
      </c>
      <c r="C118" s="168" t="s">
        <v>191</v>
      </c>
      <c r="D118" s="134" t="s">
        <v>349</v>
      </c>
      <c r="E118" s="134">
        <v>119</v>
      </c>
      <c r="F118" s="117">
        <v>118.7</v>
      </c>
    </row>
    <row r="119" spans="1:64" ht="55.5" customHeight="1" x14ac:dyDescent="0.25">
      <c r="A119" s="114" t="s">
        <v>354</v>
      </c>
      <c r="B119" s="168" t="s">
        <v>341</v>
      </c>
      <c r="C119" s="168" t="s">
        <v>191</v>
      </c>
      <c r="D119" s="134" t="s">
        <v>355</v>
      </c>
      <c r="E119" s="168" t="s">
        <v>194</v>
      </c>
      <c r="F119" s="117">
        <f>F120+F121</f>
        <v>1125.0999999999999</v>
      </c>
    </row>
    <row r="120" spans="1:64" ht="36" customHeight="1" x14ac:dyDescent="0.25">
      <c r="A120" s="114" t="s">
        <v>267</v>
      </c>
      <c r="B120" s="168" t="s">
        <v>341</v>
      </c>
      <c r="C120" s="168" t="s">
        <v>191</v>
      </c>
      <c r="D120" s="134" t="s">
        <v>355</v>
      </c>
      <c r="E120" s="134">
        <v>244</v>
      </c>
      <c r="F120" s="117">
        <v>1120</v>
      </c>
    </row>
    <row r="121" spans="1:64" ht="38.25" customHeight="1" x14ac:dyDescent="0.25">
      <c r="A121" s="114" t="s">
        <v>217</v>
      </c>
      <c r="B121" s="168" t="s">
        <v>341</v>
      </c>
      <c r="C121" s="168" t="s">
        <v>191</v>
      </c>
      <c r="D121" s="134" t="s">
        <v>355</v>
      </c>
      <c r="E121" s="134">
        <v>851</v>
      </c>
      <c r="F121" s="117">
        <v>5.0999999999999996</v>
      </c>
    </row>
    <row r="122" spans="1:64" ht="38.25" hidden="1" customHeight="1" x14ac:dyDescent="0.25">
      <c r="A122" s="114" t="s">
        <v>356</v>
      </c>
      <c r="B122" s="168" t="s">
        <v>341</v>
      </c>
      <c r="C122" s="168" t="s">
        <v>191</v>
      </c>
      <c r="D122" s="134" t="s">
        <v>357</v>
      </c>
      <c r="E122" s="134"/>
      <c r="F122" s="117">
        <f>F123</f>
        <v>0</v>
      </c>
    </row>
    <row r="123" spans="1:64" ht="38.25" hidden="1" customHeight="1" x14ac:dyDescent="0.25">
      <c r="A123" s="114" t="s">
        <v>358</v>
      </c>
      <c r="B123" s="168" t="s">
        <v>341</v>
      </c>
      <c r="C123" s="168" t="s">
        <v>191</v>
      </c>
      <c r="D123" s="134" t="s">
        <v>357</v>
      </c>
      <c r="E123" s="134">
        <v>200</v>
      </c>
      <c r="F123" s="117">
        <f>F124</f>
        <v>0</v>
      </c>
    </row>
    <row r="124" spans="1:64" ht="38.25" hidden="1" customHeight="1" x14ac:dyDescent="0.25">
      <c r="A124" s="114" t="s">
        <v>359</v>
      </c>
      <c r="B124" s="168" t="s">
        <v>341</v>
      </c>
      <c r="C124" s="168" t="s">
        <v>191</v>
      </c>
      <c r="D124" s="134" t="s">
        <v>357</v>
      </c>
      <c r="E124" s="134">
        <v>240</v>
      </c>
      <c r="F124" s="117">
        <f>F125</f>
        <v>0</v>
      </c>
    </row>
    <row r="125" spans="1:64" ht="38.25" hidden="1" customHeight="1" x14ac:dyDescent="0.25">
      <c r="A125" s="114" t="s">
        <v>267</v>
      </c>
      <c r="B125" s="168" t="s">
        <v>341</v>
      </c>
      <c r="C125" s="168" t="s">
        <v>191</v>
      </c>
      <c r="D125" s="134" t="s">
        <v>357</v>
      </c>
      <c r="E125" s="134">
        <v>244</v>
      </c>
      <c r="F125" s="117">
        <v>0</v>
      </c>
    </row>
    <row r="126" spans="1:64" ht="23.25" customHeight="1" x14ac:dyDescent="0.25">
      <c r="A126" s="112" t="s">
        <v>360</v>
      </c>
      <c r="B126" s="170">
        <v>10</v>
      </c>
      <c r="C126" s="170" t="s">
        <v>192</v>
      </c>
      <c r="D126" s="131" t="s">
        <v>193</v>
      </c>
      <c r="E126" s="170" t="s">
        <v>194</v>
      </c>
      <c r="F126" s="132">
        <f>F127+F132</f>
        <v>695</v>
      </c>
    </row>
    <row r="127" spans="1:64" ht="23.45" customHeight="1" x14ac:dyDescent="0.25">
      <c r="A127" s="112" t="s">
        <v>361</v>
      </c>
      <c r="B127" s="170">
        <v>10</v>
      </c>
      <c r="C127" s="170" t="s">
        <v>191</v>
      </c>
      <c r="D127" s="131" t="s">
        <v>193</v>
      </c>
      <c r="E127" s="170" t="s">
        <v>194</v>
      </c>
      <c r="F127" s="132">
        <f>F128</f>
        <v>695</v>
      </c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</row>
    <row r="128" spans="1:64" ht="27" customHeight="1" x14ac:dyDescent="0.25">
      <c r="A128" s="114" t="s">
        <v>263</v>
      </c>
      <c r="B128" s="168">
        <v>10</v>
      </c>
      <c r="C128" s="168" t="s">
        <v>191</v>
      </c>
      <c r="D128" s="134" t="s">
        <v>229</v>
      </c>
      <c r="E128" s="168" t="s">
        <v>194</v>
      </c>
      <c r="F128" s="117">
        <f>F129</f>
        <v>695</v>
      </c>
    </row>
    <row r="129" spans="1:64" ht="20.25" customHeight="1" x14ac:dyDescent="0.25">
      <c r="A129" s="114" t="s">
        <v>296</v>
      </c>
      <c r="B129" s="168">
        <v>10</v>
      </c>
      <c r="C129" s="168" t="s">
        <v>191</v>
      </c>
      <c r="D129" s="134" t="s">
        <v>221</v>
      </c>
      <c r="E129" s="168" t="s">
        <v>194</v>
      </c>
      <c r="F129" s="117">
        <f>F130</f>
        <v>695</v>
      </c>
    </row>
    <row r="130" spans="1:64" ht="39.75" customHeight="1" x14ac:dyDescent="0.25">
      <c r="A130" s="145" t="s">
        <v>362</v>
      </c>
      <c r="B130" s="168">
        <v>10</v>
      </c>
      <c r="C130" s="168" t="s">
        <v>191</v>
      </c>
      <c r="D130" s="134" t="s">
        <v>363</v>
      </c>
      <c r="E130" s="168" t="s">
        <v>194</v>
      </c>
      <c r="F130" s="117">
        <f>F131</f>
        <v>695</v>
      </c>
    </row>
    <row r="131" spans="1:64" ht="34.5" customHeight="1" x14ac:dyDescent="0.25">
      <c r="A131" s="145" t="s">
        <v>364</v>
      </c>
      <c r="B131" s="173">
        <v>10</v>
      </c>
      <c r="C131" s="168" t="s">
        <v>191</v>
      </c>
      <c r="D131" s="174" t="s">
        <v>363</v>
      </c>
      <c r="E131" s="174">
        <v>312</v>
      </c>
      <c r="F131" s="117">
        <v>695</v>
      </c>
    </row>
    <row r="132" spans="1:64" ht="34.5" hidden="1" customHeight="1" x14ac:dyDescent="0.25">
      <c r="A132" s="141" t="s">
        <v>365</v>
      </c>
      <c r="B132" s="175" t="s">
        <v>366</v>
      </c>
      <c r="C132" s="170" t="s">
        <v>252</v>
      </c>
      <c r="D132" s="176" t="s">
        <v>193</v>
      </c>
      <c r="E132" s="175" t="s">
        <v>194</v>
      </c>
      <c r="F132" s="132">
        <v>0</v>
      </c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</row>
    <row r="133" spans="1:64" ht="34.5" hidden="1" customHeight="1" x14ac:dyDescent="0.25">
      <c r="A133" s="145" t="s">
        <v>367</v>
      </c>
      <c r="B133" s="173" t="s">
        <v>366</v>
      </c>
      <c r="C133" s="168" t="s">
        <v>252</v>
      </c>
      <c r="D133" s="174" t="s">
        <v>229</v>
      </c>
      <c r="E133" s="173" t="s">
        <v>194</v>
      </c>
      <c r="F133" s="117">
        <v>0</v>
      </c>
    </row>
    <row r="134" spans="1:64" ht="34.5" hidden="1" customHeight="1" x14ac:dyDescent="0.25">
      <c r="A134" s="145" t="s">
        <v>296</v>
      </c>
      <c r="B134" s="173" t="s">
        <v>366</v>
      </c>
      <c r="C134" s="168" t="s">
        <v>252</v>
      </c>
      <c r="D134" s="174" t="s">
        <v>221</v>
      </c>
      <c r="E134" s="173" t="s">
        <v>194</v>
      </c>
      <c r="F134" s="117">
        <v>0</v>
      </c>
    </row>
    <row r="135" spans="1:64" ht="34.5" hidden="1" customHeight="1" x14ac:dyDescent="0.25">
      <c r="A135" s="145" t="s">
        <v>368</v>
      </c>
      <c r="B135" s="173" t="s">
        <v>366</v>
      </c>
      <c r="C135" s="168" t="s">
        <v>252</v>
      </c>
      <c r="D135" s="174" t="s">
        <v>369</v>
      </c>
      <c r="E135" s="173" t="s">
        <v>370</v>
      </c>
      <c r="F135" s="117">
        <v>0</v>
      </c>
    </row>
    <row r="136" spans="1:64" ht="56.25" customHeight="1" x14ac:dyDescent="0.25">
      <c r="A136" s="141" t="s">
        <v>371</v>
      </c>
      <c r="B136" s="175" t="s">
        <v>269</v>
      </c>
      <c r="C136" s="170" t="s">
        <v>192</v>
      </c>
      <c r="D136" s="176" t="s">
        <v>193</v>
      </c>
      <c r="E136" s="175" t="s">
        <v>194</v>
      </c>
      <c r="F136" s="132">
        <f>F137</f>
        <v>289.2</v>
      </c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</row>
    <row r="137" spans="1:64" ht="33.75" customHeight="1" x14ac:dyDescent="0.25">
      <c r="A137" s="114" t="s">
        <v>372</v>
      </c>
      <c r="B137" s="168" t="s">
        <v>269</v>
      </c>
      <c r="C137" s="168" t="s">
        <v>252</v>
      </c>
      <c r="D137" s="134" t="s">
        <v>193</v>
      </c>
      <c r="E137" s="168" t="s">
        <v>194</v>
      </c>
      <c r="F137" s="117">
        <f>F138</f>
        <v>289.2</v>
      </c>
    </row>
    <row r="138" spans="1:64" ht="32.25" customHeight="1" x14ac:dyDescent="0.25">
      <c r="A138" s="145" t="s">
        <v>373</v>
      </c>
      <c r="B138" s="173" t="s">
        <v>269</v>
      </c>
      <c r="C138" s="168" t="s">
        <v>252</v>
      </c>
      <c r="D138" s="174" t="s">
        <v>229</v>
      </c>
      <c r="E138" s="168" t="s">
        <v>194</v>
      </c>
      <c r="F138" s="117">
        <f>F139</f>
        <v>289.2</v>
      </c>
    </row>
    <row r="139" spans="1:64" ht="22.5" customHeight="1" x14ac:dyDescent="0.25">
      <c r="A139" s="145" t="s">
        <v>296</v>
      </c>
      <c r="B139" s="173" t="s">
        <v>269</v>
      </c>
      <c r="C139" s="168" t="s">
        <v>252</v>
      </c>
      <c r="D139" s="174" t="s">
        <v>221</v>
      </c>
      <c r="E139" s="168" t="s">
        <v>194</v>
      </c>
      <c r="F139" s="117">
        <f>F140</f>
        <v>289.2</v>
      </c>
    </row>
    <row r="140" spans="1:64" ht="90.75" customHeight="1" x14ac:dyDescent="0.25">
      <c r="A140" s="145" t="s">
        <v>374</v>
      </c>
      <c r="B140" s="173" t="s">
        <v>269</v>
      </c>
      <c r="C140" s="168" t="s">
        <v>252</v>
      </c>
      <c r="D140" s="169" t="s">
        <v>375</v>
      </c>
      <c r="E140" s="168" t="s">
        <v>194</v>
      </c>
      <c r="F140" s="117">
        <f>F141</f>
        <v>289.2</v>
      </c>
    </row>
    <row r="141" spans="1:64" ht="35.25" customHeight="1" x14ac:dyDescent="0.25">
      <c r="A141" s="145" t="s">
        <v>376</v>
      </c>
      <c r="B141" s="173" t="s">
        <v>269</v>
      </c>
      <c r="C141" s="168" t="s">
        <v>252</v>
      </c>
      <c r="D141" s="174" t="s">
        <v>375</v>
      </c>
      <c r="E141" s="174">
        <v>540</v>
      </c>
      <c r="F141" s="151">
        <v>289.2</v>
      </c>
    </row>
    <row r="142" spans="1:64" ht="39.75" hidden="1" customHeight="1" x14ac:dyDescent="0.25">
      <c r="A142" s="177" t="s">
        <v>377</v>
      </c>
      <c r="B142" s="178" t="s">
        <v>226</v>
      </c>
      <c r="C142" s="178" t="s">
        <v>192</v>
      </c>
      <c r="D142" s="179" t="s">
        <v>193</v>
      </c>
      <c r="E142" s="178" t="s">
        <v>194</v>
      </c>
      <c r="F142" s="180">
        <f>F144</f>
        <v>0</v>
      </c>
    </row>
    <row r="143" spans="1:64" ht="15.75" hidden="1" x14ac:dyDescent="0.25">
      <c r="A143" s="181" t="s">
        <v>378</v>
      </c>
      <c r="B143" s="182" t="s">
        <v>226</v>
      </c>
      <c r="C143" s="182" t="s">
        <v>191</v>
      </c>
      <c r="D143" s="183" t="s">
        <v>193</v>
      </c>
      <c r="E143" s="182" t="s">
        <v>194</v>
      </c>
      <c r="F143" s="184">
        <f>F144</f>
        <v>0</v>
      </c>
    </row>
    <row r="144" spans="1:64" ht="15.75" hidden="1" x14ac:dyDescent="0.25">
      <c r="A144" s="185" t="s">
        <v>379</v>
      </c>
      <c r="B144" s="186" t="s">
        <v>226</v>
      </c>
      <c r="C144" s="182" t="s">
        <v>191</v>
      </c>
      <c r="D144" s="187" t="s">
        <v>221</v>
      </c>
      <c r="E144" s="182" t="s">
        <v>194</v>
      </c>
      <c r="F144" s="184">
        <f>F145</f>
        <v>0</v>
      </c>
    </row>
    <row r="145" spans="1:6" ht="31.5" hidden="1" x14ac:dyDescent="0.25">
      <c r="A145" s="185" t="s">
        <v>380</v>
      </c>
      <c r="B145" s="186" t="s">
        <v>226</v>
      </c>
      <c r="C145" s="182" t="s">
        <v>191</v>
      </c>
      <c r="D145" s="187" t="s">
        <v>381</v>
      </c>
      <c r="E145" s="182" t="s">
        <v>194</v>
      </c>
      <c r="F145" s="184">
        <f>F146</f>
        <v>0</v>
      </c>
    </row>
    <row r="146" spans="1:6" ht="15.75" hidden="1" x14ac:dyDescent="0.25">
      <c r="A146" s="188" t="s">
        <v>232</v>
      </c>
      <c r="B146" s="189" t="s">
        <v>226</v>
      </c>
      <c r="C146" s="182" t="s">
        <v>191</v>
      </c>
      <c r="D146" s="190" t="s">
        <v>382</v>
      </c>
      <c r="E146" s="182" t="s">
        <v>194</v>
      </c>
      <c r="F146" s="184">
        <f>F147</f>
        <v>0</v>
      </c>
    </row>
    <row r="147" spans="1:6" ht="31.5" hidden="1" x14ac:dyDescent="0.25">
      <c r="A147" s="191" t="s">
        <v>267</v>
      </c>
      <c r="B147" s="189" t="s">
        <v>226</v>
      </c>
      <c r="C147" s="182" t="s">
        <v>191</v>
      </c>
      <c r="D147" s="187" t="s">
        <v>382</v>
      </c>
      <c r="E147" s="187">
        <v>244</v>
      </c>
      <c r="F147" s="192"/>
    </row>
    <row r="148" spans="1:6" ht="15.75" x14ac:dyDescent="0.25">
      <c r="A148" s="193"/>
      <c r="B148" s="194"/>
      <c r="C148" s="194"/>
      <c r="D148" s="194"/>
      <c r="E148" s="194"/>
      <c r="F148" s="195"/>
    </row>
  </sheetData>
  <mergeCells count="2">
    <mergeCell ref="D2:F2"/>
    <mergeCell ref="A3:F3"/>
  </mergeCells>
  <pageMargins left="0.62986111111111098" right="3.9583333333333297E-2" top="0.74791666666666701" bottom="0.74791666666666701" header="0.511811023622047" footer="0.511811023622047"/>
  <pageSetup paperSize="9" scale="55" firstPageNumber="223" fitToHeight="0" orientation="portrait" useFirstPageNumber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X186"/>
  <sheetViews>
    <sheetView view="pageBreakPreview" zoomScaleNormal="75" workbookViewId="0">
      <selection activeCell="D2" sqref="D2:G2"/>
    </sheetView>
  </sheetViews>
  <sheetFormatPr defaultColWidth="9" defaultRowHeight="15" outlineLevelRow="1" x14ac:dyDescent="0.25"/>
  <cols>
    <col min="1" max="1" width="72.140625" style="31" customWidth="1"/>
    <col min="2" max="2" width="10.5703125" style="31" customWidth="1"/>
    <col min="3" max="3" width="11.140625" style="31" customWidth="1"/>
    <col min="4" max="4" width="24.7109375" style="31" customWidth="1"/>
    <col min="5" max="5" width="15.140625" style="31" customWidth="1"/>
    <col min="6" max="6" width="16" style="31" customWidth="1"/>
    <col min="7" max="7" width="21" style="31" customWidth="1"/>
    <col min="8" max="8" width="17.5703125" style="31" customWidth="1"/>
    <col min="9" max="9" width="12" style="31" customWidth="1"/>
    <col min="10" max="10" width="11.42578125" style="31" customWidth="1"/>
    <col min="257" max="257" width="72.140625" style="31" customWidth="1"/>
    <col min="258" max="258" width="10.5703125" style="31" customWidth="1"/>
    <col min="259" max="259" width="11.140625" style="31" customWidth="1"/>
    <col min="260" max="260" width="24.7109375" style="31" customWidth="1"/>
    <col min="261" max="261" width="15.140625" style="31" customWidth="1"/>
    <col min="262" max="262" width="16" style="31" customWidth="1"/>
    <col min="263" max="263" width="21" style="31" customWidth="1"/>
    <col min="264" max="264" width="17.5703125" style="31" customWidth="1"/>
    <col min="265" max="265" width="12" style="31" customWidth="1"/>
    <col min="266" max="266" width="11.42578125" style="31" customWidth="1"/>
    <col min="513" max="513" width="72.140625" style="31" customWidth="1"/>
    <col min="514" max="514" width="10.5703125" style="31" customWidth="1"/>
    <col min="515" max="515" width="11.140625" style="31" customWidth="1"/>
    <col min="516" max="516" width="24.7109375" style="31" customWidth="1"/>
    <col min="517" max="517" width="15.140625" style="31" customWidth="1"/>
    <col min="518" max="518" width="16" style="31" customWidth="1"/>
    <col min="519" max="519" width="21" style="31" customWidth="1"/>
    <col min="520" max="520" width="17.5703125" style="31" customWidth="1"/>
    <col min="521" max="521" width="12" style="31" customWidth="1"/>
    <col min="522" max="522" width="11.42578125" style="31" customWidth="1"/>
    <col min="769" max="769" width="72.140625" style="31" customWidth="1"/>
    <col min="770" max="770" width="10.5703125" style="31" customWidth="1"/>
    <col min="771" max="771" width="11.140625" style="31" customWidth="1"/>
    <col min="772" max="772" width="24.7109375" style="31" customWidth="1"/>
    <col min="773" max="773" width="15.140625" style="31" customWidth="1"/>
    <col min="774" max="774" width="16" style="31" customWidth="1"/>
    <col min="775" max="775" width="21" style="31" customWidth="1"/>
    <col min="776" max="776" width="17.5703125" style="31" customWidth="1"/>
    <col min="777" max="777" width="12" style="31" customWidth="1"/>
    <col min="778" max="778" width="11.42578125" style="31" customWidth="1"/>
  </cols>
  <sheetData>
    <row r="1" spans="1:10" ht="15.75" x14ac:dyDescent="0.25">
      <c r="A1" s="90"/>
      <c r="B1" s="91"/>
      <c r="C1" s="91"/>
      <c r="D1" s="90"/>
      <c r="E1" s="90"/>
      <c r="F1" s="196"/>
      <c r="G1" s="92"/>
      <c r="H1" s="93"/>
      <c r="I1" s="93"/>
      <c r="J1" s="93"/>
    </row>
    <row r="2" spans="1:10" ht="70.900000000000006" customHeight="1" x14ac:dyDescent="0.25">
      <c r="A2" s="90"/>
      <c r="B2" s="91"/>
      <c r="C2" s="91"/>
      <c r="D2" s="5" t="s">
        <v>615</v>
      </c>
      <c r="E2" s="5"/>
      <c r="F2" s="5"/>
      <c r="G2" s="5"/>
      <c r="H2" s="93"/>
      <c r="I2" s="94"/>
      <c r="J2" s="93"/>
    </row>
    <row r="3" spans="1:10" ht="79.5" customHeight="1" x14ac:dyDescent="0.25">
      <c r="A3" s="4" t="s">
        <v>383</v>
      </c>
      <c r="B3" s="4"/>
      <c r="C3" s="4"/>
      <c r="D3" s="4"/>
      <c r="E3" s="4"/>
      <c r="F3" s="4"/>
      <c r="G3" s="4"/>
      <c r="H3" s="93"/>
      <c r="I3" s="93"/>
      <c r="J3" s="93"/>
    </row>
    <row r="4" spans="1:10" ht="15.6" customHeight="1" x14ac:dyDescent="0.25">
      <c r="A4" s="95"/>
      <c r="B4" s="96"/>
      <c r="C4" s="96"/>
      <c r="D4" s="96"/>
      <c r="E4" s="96"/>
      <c r="F4" s="97"/>
      <c r="G4" s="97" t="s">
        <v>181</v>
      </c>
      <c r="H4" s="93"/>
      <c r="I4" s="93"/>
      <c r="J4" s="93"/>
    </row>
    <row r="5" spans="1:10" ht="57.75" customHeight="1" x14ac:dyDescent="0.25">
      <c r="A5" s="98" t="s">
        <v>182</v>
      </c>
      <c r="B5" s="98" t="s">
        <v>183</v>
      </c>
      <c r="C5" s="98" t="s">
        <v>184</v>
      </c>
      <c r="D5" s="98" t="s">
        <v>185</v>
      </c>
      <c r="E5" s="98" t="s">
        <v>186</v>
      </c>
      <c r="F5" s="197" t="s">
        <v>384</v>
      </c>
      <c r="G5" s="197" t="s">
        <v>385</v>
      </c>
      <c r="H5" s="93"/>
      <c r="I5" s="93"/>
      <c r="J5" s="93"/>
    </row>
    <row r="6" spans="1:10" ht="20.25" hidden="1" customHeight="1" outlineLevel="1" x14ac:dyDescent="0.25">
      <c r="A6" s="100"/>
      <c r="B6" s="101"/>
      <c r="C6" s="101"/>
      <c r="D6" s="101"/>
      <c r="E6" s="101"/>
      <c r="F6" s="102"/>
      <c r="G6" s="102"/>
      <c r="H6" s="93"/>
      <c r="I6" s="93"/>
      <c r="J6" s="93"/>
    </row>
    <row r="7" spans="1:10" s="107" customFormat="1" ht="26.25" customHeight="1" collapsed="1" x14ac:dyDescent="0.25">
      <c r="A7" s="103" t="s">
        <v>188</v>
      </c>
      <c r="B7" s="104" t="s">
        <v>189</v>
      </c>
      <c r="C7" s="104" t="s">
        <v>189</v>
      </c>
      <c r="D7" s="104" t="s">
        <v>189</v>
      </c>
      <c r="E7" s="104" t="s">
        <v>189</v>
      </c>
      <c r="F7" s="105">
        <f>F9+F16+F32+F38+F46+F55+F107+F134+F153+F173+F185</f>
        <v>6276.7000000000007</v>
      </c>
      <c r="G7" s="105">
        <f>G9+G16+G32+G38+G46+G55+G107+G134+G153+G173+G185</f>
        <v>6262.7999999999993</v>
      </c>
      <c r="H7" s="106"/>
      <c r="I7" s="106"/>
      <c r="J7" s="106"/>
    </row>
    <row r="8" spans="1:10" ht="23.25" customHeight="1" x14ac:dyDescent="0.25">
      <c r="A8" s="108" t="s">
        <v>190</v>
      </c>
      <c r="B8" s="109" t="s">
        <v>191</v>
      </c>
      <c r="C8" s="109" t="s">
        <v>192</v>
      </c>
      <c r="D8" s="109" t="s">
        <v>193</v>
      </c>
      <c r="E8" s="109" t="s">
        <v>194</v>
      </c>
      <c r="F8" s="110">
        <f>F9+F16+F38</f>
        <v>2774.9</v>
      </c>
      <c r="G8" s="110">
        <f>G9+G16+G38</f>
        <v>2857</v>
      </c>
      <c r="H8" s="111"/>
      <c r="I8" s="111"/>
      <c r="J8" s="111"/>
    </row>
    <row r="9" spans="1:10" ht="31.5" x14ac:dyDescent="0.25">
      <c r="A9" s="112" t="s">
        <v>195</v>
      </c>
      <c r="B9" s="109" t="s">
        <v>191</v>
      </c>
      <c r="C9" s="109" t="s">
        <v>196</v>
      </c>
      <c r="D9" s="109" t="s">
        <v>193</v>
      </c>
      <c r="E9" s="109" t="s">
        <v>194</v>
      </c>
      <c r="F9" s="113">
        <f t="shared" ref="F9:G11" si="0">F10</f>
        <v>903.90000000000009</v>
      </c>
      <c r="G9" s="113">
        <f t="shared" si="0"/>
        <v>942.8</v>
      </c>
      <c r="H9" s="93"/>
      <c r="I9" s="93"/>
      <c r="J9" s="93"/>
    </row>
    <row r="10" spans="1:10" ht="31.5" x14ac:dyDescent="0.25">
      <c r="A10" s="114" t="s">
        <v>197</v>
      </c>
      <c r="B10" s="115" t="s">
        <v>191</v>
      </c>
      <c r="C10" s="115" t="s">
        <v>196</v>
      </c>
      <c r="D10" s="116" t="s">
        <v>198</v>
      </c>
      <c r="E10" s="115" t="s">
        <v>194</v>
      </c>
      <c r="F10" s="117">
        <f t="shared" si="0"/>
        <v>903.90000000000009</v>
      </c>
      <c r="G10" s="117">
        <f t="shared" si="0"/>
        <v>942.8</v>
      </c>
      <c r="H10" s="93"/>
      <c r="I10" s="93"/>
      <c r="J10" s="93"/>
    </row>
    <row r="11" spans="1:10" ht="24.75" customHeight="1" x14ac:dyDescent="0.25">
      <c r="A11" s="114" t="s">
        <v>199</v>
      </c>
      <c r="B11" s="115" t="s">
        <v>191</v>
      </c>
      <c r="C11" s="115" t="s">
        <v>196</v>
      </c>
      <c r="D11" s="116" t="s">
        <v>200</v>
      </c>
      <c r="E11" s="115" t="s">
        <v>194</v>
      </c>
      <c r="F11" s="117">
        <f t="shared" si="0"/>
        <v>903.90000000000009</v>
      </c>
      <c r="G11" s="117">
        <f t="shared" si="0"/>
        <v>942.8</v>
      </c>
      <c r="H11" s="93"/>
      <c r="I11" s="93"/>
      <c r="J11" s="93"/>
    </row>
    <row r="12" spans="1:10" ht="31.5" x14ac:dyDescent="0.25">
      <c r="A12" s="118" t="s">
        <v>201</v>
      </c>
      <c r="B12" s="115" t="s">
        <v>191</v>
      </c>
      <c r="C12" s="115" t="s">
        <v>196</v>
      </c>
      <c r="D12" s="116" t="s">
        <v>202</v>
      </c>
      <c r="E12" s="115" t="s">
        <v>194</v>
      </c>
      <c r="F12" s="117">
        <f>F14+F15</f>
        <v>903.90000000000009</v>
      </c>
      <c r="G12" s="117">
        <f>G14+G15</f>
        <v>942.8</v>
      </c>
      <c r="H12" s="93"/>
      <c r="I12" s="93"/>
      <c r="J12" s="93"/>
    </row>
    <row r="13" spans="1:10" ht="31.5" x14ac:dyDescent="0.25">
      <c r="A13" s="118" t="s">
        <v>203</v>
      </c>
      <c r="B13" s="119" t="s">
        <v>191</v>
      </c>
      <c r="C13" s="119" t="s">
        <v>196</v>
      </c>
      <c r="D13" s="120" t="s">
        <v>202</v>
      </c>
      <c r="E13" s="115" t="s">
        <v>204</v>
      </c>
      <c r="F13" s="117">
        <f>F14+F15</f>
        <v>903.90000000000009</v>
      </c>
      <c r="G13" s="117">
        <f>G14+G15</f>
        <v>942.8</v>
      </c>
      <c r="H13" s="93"/>
      <c r="I13" s="93"/>
      <c r="J13" s="93"/>
    </row>
    <row r="14" spans="1:10" ht="31.5" x14ac:dyDescent="0.25">
      <c r="A14" s="118" t="s">
        <v>205</v>
      </c>
      <c r="B14" s="115" t="s">
        <v>191</v>
      </c>
      <c r="C14" s="115" t="s">
        <v>196</v>
      </c>
      <c r="D14" s="116" t="s">
        <v>202</v>
      </c>
      <c r="E14" s="121">
        <v>121</v>
      </c>
      <c r="F14" s="123">
        <v>694.2</v>
      </c>
      <c r="G14" s="123">
        <v>724.1</v>
      </c>
      <c r="H14" s="93"/>
      <c r="I14" s="93"/>
      <c r="J14" s="93"/>
    </row>
    <row r="15" spans="1:10" ht="49.5" customHeight="1" x14ac:dyDescent="0.25">
      <c r="A15" s="118" t="s">
        <v>206</v>
      </c>
      <c r="B15" s="115" t="s">
        <v>191</v>
      </c>
      <c r="C15" s="115" t="s">
        <v>196</v>
      </c>
      <c r="D15" s="116" t="s">
        <v>202</v>
      </c>
      <c r="E15" s="121">
        <v>129</v>
      </c>
      <c r="F15" s="123">
        <v>209.7</v>
      </c>
      <c r="G15" s="123">
        <v>218.7</v>
      </c>
      <c r="H15" s="93"/>
      <c r="I15" s="93"/>
      <c r="J15" s="93"/>
    </row>
    <row r="16" spans="1:10" ht="58.5" customHeight="1" x14ac:dyDescent="0.25">
      <c r="A16" s="112" t="s">
        <v>207</v>
      </c>
      <c r="B16" s="109" t="s">
        <v>191</v>
      </c>
      <c r="C16" s="109" t="s">
        <v>208</v>
      </c>
      <c r="D16" s="124" t="s">
        <v>193</v>
      </c>
      <c r="E16" s="109" t="s">
        <v>194</v>
      </c>
      <c r="F16" s="113">
        <f>F17</f>
        <v>1638.3000000000002</v>
      </c>
      <c r="G16" s="113">
        <f>G17</f>
        <v>1689</v>
      </c>
      <c r="H16" s="93"/>
      <c r="I16" s="93"/>
      <c r="J16" s="93"/>
    </row>
    <row r="17" spans="1:64" ht="31.5" x14ac:dyDescent="0.25">
      <c r="A17" s="114" t="s">
        <v>209</v>
      </c>
      <c r="B17" s="115" t="s">
        <v>191</v>
      </c>
      <c r="C17" s="115" t="s">
        <v>208</v>
      </c>
      <c r="D17" s="116" t="s">
        <v>198</v>
      </c>
      <c r="E17" s="115" t="s">
        <v>194</v>
      </c>
      <c r="F17" s="117">
        <f>F18</f>
        <v>1638.3000000000002</v>
      </c>
      <c r="G17" s="117">
        <f>G18</f>
        <v>1689</v>
      </c>
    </row>
    <row r="18" spans="1:64" ht="31.5" customHeight="1" x14ac:dyDescent="0.25">
      <c r="A18" s="114" t="s">
        <v>210</v>
      </c>
      <c r="B18" s="115" t="s">
        <v>191</v>
      </c>
      <c r="C18" s="115" t="s">
        <v>208</v>
      </c>
      <c r="D18" s="116" t="s">
        <v>211</v>
      </c>
      <c r="E18" s="115" t="s">
        <v>194</v>
      </c>
      <c r="F18" s="117">
        <f>F19+F23</f>
        <v>1638.3000000000002</v>
      </c>
      <c r="G18" s="117">
        <f>G19+G23</f>
        <v>1689</v>
      </c>
    </row>
    <row r="19" spans="1:64" ht="37.5" customHeight="1" x14ac:dyDescent="0.25">
      <c r="A19" s="114" t="s">
        <v>212</v>
      </c>
      <c r="B19" s="115" t="s">
        <v>191</v>
      </c>
      <c r="C19" s="115" t="s">
        <v>208</v>
      </c>
      <c r="D19" s="116" t="s">
        <v>213</v>
      </c>
      <c r="E19" s="115" t="s">
        <v>194</v>
      </c>
      <c r="F19" s="117">
        <f>F20</f>
        <v>1023.5</v>
      </c>
      <c r="G19" s="117">
        <f>G20</f>
        <v>1065.3999999999999</v>
      </c>
    </row>
    <row r="20" spans="1:64" ht="33.75" customHeight="1" x14ac:dyDescent="0.25">
      <c r="A20" s="114" t="s">
        <v>203</v>
      </c>
      <c r="B20" s="115" t="s">
        <v>191</v>
      </c>
      <c r="C20" s="115" t="s">
        <v>208</v>
      </c>
      <c r="D20" s="116" t="s">
        <v>213</v>
      </c>
      <c r="E20" s="115" t="s">
        <v>204</v>
      </c>
      <c r="F20" s="117">
        <f>F21+F22</f>
        <v>1023.5</v>
      </c>
      <c r="G20" s="117">
        <f>G21+G22</f>
        <v>1065.3999999999999</v>
      </c>
    </row>
    <row r="21" spans="1:64" ht="45.75" customHeight="1" x14ac:dyDescent="0.25">
      <c r="A21" s="125" t="s">
        <v>205</v>
      </c>
      <c r="B21" s="115" t="s">
        <v>191</v>
      </c>
      <c r="C21" s="115" t="s">
        <v>208</v>
      </c>
      <c r="D21" s="116" t="s">
        <v>213</v>
      </c>
      <c r="E21" s="126">
        <v>121</v>
      </c>
      <c r="F21" s="123">
        <v>786.1</v>
      </c>
      <c r="G21" s="123">
        <v>818.3</v>
      </c>
    </row>
    <row r="22" spans="1:64" ht="47.25" x14ac:dyDescent="0.25">
      <c r="A22" s="125" t="s">
        <v>206</v>
      </c>
      <c r="B22" s="115" t="s">
        <v>191</v>
      </c>
      <c r="C22" s="115" t="s">
        <v>208</v>
      </c>
      <c r="D22" s="116" t="s">
        <v>214</v>
      </c>
      <c r="E22" s="126">
        <v>129</v>
      </c>
      <c r="F22" s="123">
        <v>237.4</v>
      </c>
      <c r="G22" s="123">
        <v>247.1</v>
      </c>
    </row>
    <row r="23" spans="1:64" ht="31.5" x14ac:dyDescent="0.25">
      <c r="A23" s="127" t="s">
        <v>215</v>
      </c>
      <c r="B23" s="115" t="s">
        <v>191</v>
      </c>
      <c r="C23" s="115" t="s">
        <v>208</v>
      </c>
      <c r="D23" s="116" t="s">
        <v>214</v>
      </c>
      <c r="E23" s="126" t="s">
        <v>194</v>
      </c>
      <c r="F23" s="123">
        <f>F24+F25+F26</f>
        <v>614.80000000000007</v>
      </c>
      <c r="G23" s="123">
        <f>G24+G25+G26</f>
        <v>623.6</v>
      </c>
    </row>
    <row r="24" spans="1:64" ht="31.5" x14ac:dyDescent="0.25">
      <c r="A24" s="114" t="s">
        <v>216</v>
      </c>
      <c r="B24" s="115" t="s">
        <v>191</v>
      </c>
      <c r="C24" s="115" t="s">
        <v>208</v>
      </c>
      <c r="D24" s="116" t="s">
        <v>214</v>
      </c>
      <c r="E24" s="126">
        <v>244</v>
      </c>
      <c r="F24" s="123">
        <v>604.6</v>
      </c>
      <c r="G24" s="123">
        <v>613.4</v>
      </c>
    </row>
    <row r="25" spans="1:64" ht="31.5" x14ac:dyDescent="0.25">
      <c r="A25" s="128" t="s">
        <v>217</v>
      </c>
      <c r="B25" s="115" t="s">
        <v>191</v>
      </c>
      <c r="C25" s="115" t="s">
        <v>208</v>
      </c>
      <c r="D25" s="116" t="s">
        <v>214</v>
      </c>
      <c r="E25" s="126">
        <v>851</v>
      </c>
      <c r="F25" s="123">
        <v>9.6</v>
      </c>
      <c r="G25" s="123">
        <v>9.6</v>
      </c>
    </row>
    <row r="26" spans="1:64" ht="31.5" customHeight="1" x14ac:dyDescent="0.25">
      <c r="A26" s="128" t="s">
        <v>218</v>
      </c>
      <c r="B26" s="115" t="s">
        <v>191</v>
      </c>
      <c r="C26" s="115" t="s">
        <v>208</v>
      </c>
      <c r="D26" s="116" t="s">
        <v>214</v>
      </c>
      <c r="E26" s="126">
        <v>852</v>
      </c>
      <c r="F26" s="123">
        <v>0.6</v>
      </c>
      <c r="G26" s="123">
        <v>0.6</v>
      </c>
    </row>
    <row r="27" spans="1:64" ht="27" hidden="1" customHeight="1" x14ac:dyDescent="0.25">
      <c r="A27" s="129" t="s">
        <v>219</v>
      </c>
      <c r="B27" s="130" t="s">
        <v>191</v>
      </c>
      <c r="C27" s="130" t="s">
        <v>220</v>
      </c>
      <c r="D27" s="131" t="s">
        <v>221</v>
      </c>
      <c r="E27" s="109" t="s">
        <v>194</v>
      </c>
      <c r="F27" s="110"/>
      <c r="G27" s="132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</row>
    <row r="28" spans="1:64" ht="37.5" hidden="1" customHeight="1" x14ac:dyDescent="0.25">
      <c r="A28" s="128" t="s">
        <v>222</v>
      </c>
      <c r="B28" s="119" t="s">
        <v>191</v>
      </c>
      <c r="C28" s="119" t="s">
        <v>220</v>
      </c>
      <c r="D28" s="134" t="s">
        <v>223</v>
      </c>
      <c r="E28" s="115" t="s">
        <v>194</v>
      </c>
      <c r="F28" s="140"/>
      <c r="G28" s="117"/>
    </row>
    <row r="29" spans="1:64" ht="38.25" hidden="1" customHeight="1" x14ac:dyDescent="0.25">
      <c r="A29" s="128" t="s">
        <v>224</v>
      </c>
      <c r="B29" s="115" t="s">
        <v>191</v>
      </c>
      <c r="C29" s="115" t="s">
        <v>220</v>
      </c>
      <c r="D29" s="121" t="s">
        <v>223</v>
      </c>
      <c r="E29" s="121">
        <v>244</v>
      </c>
      <c r="F29" s="123"/>
      <c r="G29" s="123"/>
    </row>
    <row r="30" spans="1:64" ht="38.25" hidden="1" customHeight="1" x14ac:dyDescent="0.25">
      <c r="A30" s="129" t="s">
        <v>219</v>
      </c>
      <c r="B30" s="115" t="s">
        <v>191</v>
      </c>
      <c r="C30" s="115" t="s">
        <v>220</v>
      </c>
      <c r="D30" s="137" t="s">
        <v>386</v>
      </c>
      <c r="E30" s="137">
        <v>244</v>
      </c>
      <c r="F30" s="113">
        <v>0</v>
      </c>
      <c r="G30" s="113">
        <v>0</v>
      </c>
    </row>
    <row r="31" spans="1:64" ht="38.25" hidden="1" customHeight="1" x14ac:dyDescent="0.25">
      <c r="A31" s="128" t="s">
        <v>379</v>
      </c>
      <c r="B31" s="115" t="s">
        <v>191</v>
      </c>
      <c r="C31" s="115" t="s">
        <v>220</v>
      </c>
      <c r="D31" s="121" t="s">
        <v>386</v>
      </c>
      <c r="E31" s="121">
        <v>244</v>
      </c>
      <c r="F31" s="123">
        <v>0</v>
      </c>
      <c r="G31" s="123">
        <v>0</v>
      </c>
    </row>
    <row r="32" spans="1:64" ht="38.25" customHeight="1" x14ac:dyDescent="0.25">
      <c r="A32" s="108" t="s">
        <v>225</v>
      </c>
      <c r="B32" s="109" t="s">
        <v>191</v>
      </c>
      <c r="C32" s="109" t="s">
        <v>226</v>
      </c>
      <c r="D32" s="121"/>
      <c r="E32" s="109"/>
      <c r="F32" s="113">
        <f t="shared" ref="F32:G36" si="1">F33</f>
        <v>62.8</v>
      </c>
      <c r="G32" s="113">
        <f t="shared" si="1"/>
        <v>62.6</v>
      </c>
    </row>
    <row r="33" spans="1:7" ht="38.25" customHeight="1" x14ac:dyDescent="0.25">
      <c r="A33" s="135" t="s">
        <v>227</v>
      </c>
      <c r="B33" s="115" t="s">
        <v>191</v>
      </c>
      <c r="C33" s="115" t="s">
        <v>226</v>
      </c>
      <c r="D33" s="136">
        <v>9900000000</v>
      </c>
      <c r="E33" s="109"/>
      <c r="F33" s="123">
        <f t="shared" si="1"/>
        <v>62.8</v>
      </c>
      <c r="G33" s="123">
        <f t="shared" si="1"/>
        <v>62.6</v>
      </c>
    </row>
    <row r="34" spans="1:7" ht="38.25" customHeight="1" x14ac:dyDescent="0.25">
      <c r="A34" s="135" t="s">
        <v>228</v>
      </c>
      <c r="B34" s="115" t="s">
        <v>191</v>
      </c>
      <c r="C34" s="115" t="s">
        <v>226</v>
      </c>
      <c r="D34" s="121" t="s">
        <v>229</v>
      </c>
      <c r="E34" s="115"/>
      <c r="F34" s="123">
        <f t="shared" si="1"/>
        <v>62.8</v>
      </c>
      <c r="G34" s="123">
        <f t="shared" si="1"/>
        <v>62.6</v>
      </c>
    </row>
    <row r="35" spans="1:7" ht="38.25" customHeight="1" x14ac:dyDescent="0.25">
      <c r="A35" s="135" t="s">
        <v>230</v>
      </c>
      <c r="B35" s="115" t="s">
        <v>191</v>
      </c>
      <c r="C35" s="115" t="s">
        <v>226</v>
      </c>
      <c r="D35" s="121" t="s">
        <v>231</v>
      </c>
      <c r="E35" s="115"/>
      <c r="F35" s="123">
        <f t="shared" si="1"/>
        <v>62.8</v>
      </c>
      <c r="G35" s="123">
        <f t="shared" si="1"/>
        <v>62.6</v>
      </c>
    </row>
    <row r="36" spans="1:7" ht="38.25" customHeight="1" x14ac:dyDescent="0.25">
      <c r="A36" s="135" t="s">
        <v>232</v>
      </c>
      <c r="B36" s="115" t="s">
        <v>191</v>
      </c>
      <c r="C36" s="115" t="s">
        <v>226</v>
      </c>
      <c r="D36" s="121" t="s">
        <v>231</v>
      </c>
      <c r="E36" s="115" t="s">
        <v>233</v>
      </c>
      <c r="F36" s="123">
        <f t="shared" si="1"/>
        <v>62.8</v>
      </c>
      <c r="G36" s="123">
        <f t="shared" si="1"/>
        <v>62.6</v>
      </c>
    </row>
    <row r="37" spans="1:7" ht="38.25" customHeight="1" x14ac:dyDescent="0.25">
      <c r="A37" s="135" t="s">
        <v>234</v>
      </c>
      <c r="B37" s="115" t="s">
        <v>191</v>
      </c>
      <c r="C37" s="115" t="s">
        <v>226</v>
      </c>
      <c r="D37" s="121" t="s">
        <v>231</v>
      </c>
      <c r="E37" s="115" t="s">
        <v>235</v>
      </c>
      <c r="F37" s="123">
        <v>62.8</v>
      </c>
      <c r="G37" s="123">
        <v>62.6</v>
      </c>
    </row>
    <row r="38" spans="1:7" ht="49.5" customHeight="1" x14ac:dyDescent="0.25">
      <c r="A38" s="108" t="s">
        <v>236</v>
      </c>
      <c r="B38" s="115" t="s">
        <v>191</v>
      </c>
      <c r="C38" s="115" t="s">
        <v>237</v>
      </c>
      <c r="D38" s="137" t="s">
        <v>193</v>
      </c>
      <c r="E38" s="109" t="s">
        <v>194</v>
      </c>
      <c r="F38" s="110">
        <f t="shared" ref="F38:G40" si="2">F39</f>
        <v>232.7</v>
      </c>
      <c r="G38" s="110">
        <f t="shared" si="2"/>
        <v>225.2</v>
      </c>
    </row>
    <row r="39" spans="1:7" ht="77.25" customHeight="1" x14ac:dyDescent="0.25">
      <c r="A39" s="138" t="s">
        <v>387</v>
      </c>
      <c r="B39" s="109" t="s">
        <v>191</v>
      </c>
      <c r="C39" s="109" t="s">
        <v>237</v>
      </c>
      <c r="D39" s="137" t="s">
        <v>239</v>
      </c>
      <c r="E39" s="109" t="s">
        <v>240</v>
      </c>
      <c r="F39" s="110">
        <f t="shared" si="2"/>
        <v>232.7</v>
      </c>
      <c r="G39" s="110">
        <f t="shared" si="2"/>
        <v>225.2</v>
      </c>
    </row>
    <row r="40" spans="1:7" ht="108.75" customHeight="1" x14ac:dyDescent="0.25">
      <c r="A40" s="153" t="s">
        <v>388</v>
      </c>
      <c r="B40" s="115" t="s">
        <v>191</v>
      </c>
      <c r="C40" s="115" t="s">
        <v>237</v>
      </c>
      <c r="D40" s="121" t="s">
        <v>242</v>
      </c>
      <c r="E40" s="115" t="s">
        <v>240</v>
      </c>
      <c r="F40" s="198">
        <f t="shared" si="2"/>
        <v>232.7</v>
      </c>
      <c r="G40" s="198">
        <f t="shared" si="2"/>
        <v>225.2</v>
      </c>
    </row>
    <row r="41" spans="1:7" ht="54.75" customHeight="1" x14ac:dyDescent="0.25">
      <c r="A41" s="135" t="s">
        <v>243</v>
      </c>
      <c r="B41" s="115" t="s">
        <v>191</v>
      </c>
      <c r="C41" s="115" t="s">
        <v>237</v>
      </c>
      <c r="D41" s="121" t="s">
        <v>244</v>
      </c>
      <c r="E41" s="115" t="s">
        <v>194</v>
      </c>
      <c r="F41" s="140">
        <f>F44+F42</f>
        <v>232.7</v>
      </c>
      <c r="G41" s="140">
        <f>G44+G42</f>
        <v>225.2</v>
      </c>
    </row>
    <row r="42" spans="1:7" ht="54.75" customHeight="1" x14ac:dyDescent="0.25">
      <c r="A42" s="135" t="s">
        <v>228</v>
      </c>
      <c r="B42" s="115" t="s">
        <v>191</v>
      </c>
      <c r="C42" s="115" t="s">
        <v>237</v>
      </c>
      <c r="D42" s="121" t="s">
        <v>389</v>
      </c>
      <c r="E42" s="115" t="s">
        <v>194</v>
      </c>
      <c r="F42" s="140"/>
      <c r="G42" s="140"/>
    </row>
    <row r="43" spans="1:7" ht="54.75" customHeight="1" x14ac:dyDescent="0.25">
      <c r="A43" s="135" t="s">
        <v>247</v>
      </c>
      <c r="B43" s="115" t="s">
        <v>191</v>
      </c>
      <c r="C43" s="115" t="s">
        <v>237</v>
      </c>
      <c r="D43" s="121" t="s">
        <v>389</v>
      </c>
      <c r="E43" s="115" t="s">
        <v>248</v>
      </c>
      <c r="F43" s="140"/>
      <c r="G43" s="140"/>
    </row>
    <row r="44" spans="1:7" ht="31.5" x14ac:dyDescent="0.25">
      <c r="A44" s="135" t="s">
        <v>245</v>
      </c>
      <c r="B44" s="115" t="s">
        <v>191</v>
      </c>
      <c r="C44" s="115" t="s">
        <v>237</v>
      </c>
      <c r="D44" s="121" t="s">
        <v>246</v>
      </c>
      <c r="E44" s="115" t="s">
        <v>194</v>
      </c>
      <c r="F44" s="140">
        <f>F45</f>
        <v>232.7</v>
      </c>
      <c r="G44" s="140">
        <f>G45</f>
        <v>225.2</v>
      </c>
    </row>
    <row r="45" spans="1:7" ht="31.5" x14ac:dyDescent="0.25">
      <c r="A45" s="135" t="s">
        <v>247</v>
      </c>
      <c r="B45" s="115" t="s">
        <v>191</v>
      </c>
      <c r="C45" s="115" t="s">
        <v>237</v>
      </c>
      <c r="D45" s="121" t="s">
        <v>246</v>
      </c>
      <c r="E45" s="115" t="s">
        <v>248</v>
      </c>
      <c r="F45" s="140">
        <v>232.7</v>
      </c>
      <c r="G45" s="140">
        <v>225.2</v>
      </c>
    </row>
    <row r="46" spans="1:7" ht="28.5" customHeight="1" x14ac:dyDescent="0.25">
      <c r="A46" s="141" t="s">
        <v>249</v>
      </c>
      <c r="B46" s="109" t="s">
        <v>196</v>
      </c>
      <c r="C46" s="109" t="s">
        <v>192</v>
      </c>
      <c r="D46" s="142" t="s">
        <v>250</v>
      </c>
      <c r="E46" s="143" t="s">
        <v>194</v>
      </c>
      <c r="F46" s="144">
        <f t="shared" ref="F46:G49" si="3">F47</f>
        <v>381.1</v>
      </c>
      <c r="G46" s="144">
        <f t="shared" si="3"/>
        <v>416.2</v>
      </c>
    </row>
    <row r="47" spans="1:7" ht="28.5" customHeight="1" x14ac:dyDescent="0.25">
      <c r="A47" s="145" t="s">
        <v>251</v>
      </c>
      <c r="B47" s="115" t="s">
        <v>196</v>
      </c>
      <c r="C47" s="115" t="s">
        <v>252</v>
      </c>
      <c r="D47" s="146" t="s">
        <v>193</v>
      </c>
      <c r="E47" s="147" t="s">
        <v>194</v>
      </c>
      <c r="F47" s="148">
        <f t="shared" si="3"/>
        <v>381.1</v>
      </c>
      <c r="G47" s="148">
        <f t="shared" si="3"/>
        <v>416.2</v>
      </c>
    </row>
    <row r="48" spans="1:7" ht="27" customHeight="1" x14ac:dyDescent="0.25">
      <c r="A48" s="145" t="s">
        <v>253</v>
      </c>
      <c r="B48" s="115" t="s">
        <v>196</v>
      </c>
      <c r="C48" s="115" t="s">
        <v>252</v>
      </c>
      <c r="D48" s="146" t="s">
        <v>254</v>
      </c>
      <c r="E48" s="147" t="s">
        <v>194</v>
      </c>
      <c r="F48" s="148">
        <f t="shared" si="3"/>
        <v>381.1</v>
      </c>
      <c r="G48" s="148">
        <f t="shared" si="3"/>
        <v>416.2</v>
      </c>
    </row>
    <row r="49" spans="1:8" ht="37.5" customHeight="1" x14ac:dyDescent="0.25">
      <c r="A49" s="145" t="s">
        <v>255</v>
      </c>
      <c r="B49" s="115" t="s">
        <v>196</v>
      </c>
      <c r="C49" s="115" t="s">
        <v>252</v>
      </c>
      <c r="D49" s="146" t="s">
        <v>256</v>
      </c>
      <c r="E49" s="147" t="s">
        <v>194</v>
      </c>
      <c r="F49" s="148">
        <f t="shared" si="3"/>
        <v>381.1</v>
      </c>
      <c r="G49" s="148">
        <f t="shared" si="3"/>
        <v>416.2</v>
      </c>
    </row>
    <row r="50" spans="1:8" ht="45" customHeight="1" x14ac:dyDescent="0.25">
      <c r="A50" s="145" t="s">
        <v>257</v>
      </c>
      <c r="B50" s="115" t="s">
        <v>196</v>
      </c>
      <c r="C50" s="115" t="s">
        <v>252</v>
      </c>
      <c r="D50" s="146" t="s">
        <v>258</v>
      </c>
      <c r="E50" s="147" t="s">
        <v>194</v>
      </c>
      <c r="F50" s="148">
        <f>F51+F54</f>
        <v>381.1</v>
      </c>
      <c r="G50" s="148">
        <f>G51+G54</f>
        <v>416.2</v>
      </c>
    </row>
    <row r="51" spans="1:8" ht="45" customHeight="1" x14ac:dyDescent="0.25">
      <c r="A51" s="114" t="s">
        <v>203</v>
      </c>
      <c r="B51" s="115" t="s">
        <v>196</v>
      </c>
      <c r="C51" s="115" t="s">
        <v>252</v>
      </c>
      <c r="D51" s="146" t="s">
        <v>258</v>
      </c>
      <c r="E51" s="147" t="s">
        <v>204</v>
      </c>
      <c r="F51" s="148">
        <f>F52+F53</f>
        <v>309.2</v>
      </c>
      <c r="G51" s="148">
        <f>G52+G53</f>
        <v>309.2</v>
      </c>
    </row>
    <row r="52" spans="1:8" ht="42" customHeight="1" x14ac:dyDescent="0.25">
      <c r="A52" s="145" t="s">
        <v>259</v>
      </c>
      <c r="B52" s="115" t="s">
        <v>196</v>
      </c>
      <c r="C52" s="115" t="s">
        <v>252</v>
      </c>
      <c r="D52" s="146" t="s">
        <v>258</v>
      </c>
      <c r="E52" s="146">
        <v>121</v>
      </c>
      <c r="F52" s="148">
        <v>237.5</v>
      </c>
      <c r="G52" s="148">
        <v>237.5</v>
      </c>
    </row>
    <row r="53" spans="1:8" ht="61.5" customHeight="1" x14ac:dyDescent="0.25">
      <c r="A53" s="145" t="s">
        <v>206</v>
      </c>
      <c r="B53" s="115" t="s">
        <v>196</v>
      </c>
      <c r="C53" s="115" t="s">
        <v>252</v>
      </c>
      <c r="D53" s="146" t="s">
        <v>258</v>
      </c>
      <c r="E53" s="146">
        <v>129</v>
      </c>
      <c r="F53" s="148">
        <v>71.7</v>
      </c>
      <c r="G53" s="148">
        <v>71.7</v>
      </c>
    </row>
    <row r="54" spans="1:8" ht="44.25" customHeight="1" x14ac:dyDescent="0.25">
      <c r="A54" s="145" t="s">
        <v>216</v>
      </c>
      <c r="B54" s="115" t="s">
        <v>196</v>
      </c>
      <c r="C54" s="115" t="s">
        <v>252</v>
      </c>
      <c r="D54" s="146" t="s">
        <v>258</v>
      </c>
      <c r="E54" s="146">
        <v>244</v>
      </c>
      <c r="F54" s="148">
        <v>71.900000000000006</v>
      </c>
      <c r="G54" s="148">
        <v>107</v>
      </c>
    </row>
    <row r="55" spans="1:8" ht="48" customHeight="1" x14ac:dyDescent="0.25">
      <c r="A55" s="108" t="s">
        <v>260</v>
      </c>
      <c r="B55" s="109" t="s">
        <v>252</v>
      </c>
      <c r="C55" s="109" t="s">
        <v>192</v>
      </c>
      <c r="D55" s="142" t="s">
        <v>193</v>
      </c>
      <c r="E55" s="109" t="s">
        <v>194</v>
      </c>
      <c r="F55" s="199">
        <f>F56</f>
        <v>82</v>
      </c>
      <c r="G55" s="199">
        <f>G56</f>
        <v>87</v>
      </c>
      <c r="H55" s="93"/>
    </row>
    <row r="56" spans="1:8" ht="51.75" customHeight="1" x14ac:dyDescent="0.25">
      <c r="A56" s="145" t="s">
        <v>261</v>
      </c>
      <c r="B56" s="115" t="s">
        <v>252</v>
      </c>
      <c r="C56" s="115" t="s">
        <v>262</v>
      </c>
      <c r="D56" s="146" t="s">
        <v>193</v>
      </c>
      <c r="E56" s="115" t="s">
        <v>194</v>
      </c>
      <c r="F56" s="198">
        <f>F59</f>
        <v>82</v>
      </c>
      <c r="G56" s="198">
        <f>G59</f>
        <v>87</v>
      </c>
      <c r="H56" s="150"/>
    </row>
    <row r="57" spans="1:8" ht="56.25" hidden="1" customHeight="1" x14ac:dyDescent="0.25">
      <c r="A57" s="145" t="s">
        <v>390</v>
      </c>
      <c r="B57" s="115" t="s">
        <v>252</v>
      </c>
      <c r="C57" s="115" t="s">
        <v>262</v>
      </c>
      <c r="D57" s="146" t="s">
        <v>391</v>
      </c>
      <c r="E57" s="115" t="s">
        <v>194</v>
      </c>
      <c r="F57" s="198">
        <f>F58</f>
        <v>0</v>
      </c>
      <c r="G57" s="198">
        <v>0</v>
      </c>
      <c r="H57" s="150"/>
    </row>
    <row r="58" spans="1:8" ht="51.75" hidden="1" customHeight="1" x14ac:dyDescent="0.25">
      <c r="A58" s="145" t="s">
        <v>267</v>
      </c>
      <c r="B58" s="115" t="s">
        <v>252</v>
      </c>
      <c r="C58" s="115" t="s">
        <v>262</v>
      </c>
      <c r="D58" s="146" t="s">
        <v>391</v>
      </c>
      <c r="E58" s="115" t="s">
        <v>248</v>
      </c>
      <c r="F58" s="140">
        <v>0</v>
      </c>
      <c r="G58" s="148">
        <v>0</v>
      </c>
      <c r="H58" s="150"/>
    </row>
    <row r="59" spans="1:8" ht="33.75" customHeight="1" x14ac:dyDescent="0.25">
      <c r="A59" s="128" t="s">
        <v>263</v>
      </c>
      <c r="B59" s="115" t="s">
        <v>252</v>
      </c>
      <c r="C59" s="115" t="s">
        <v>262</v>
      </c>
      <c r="D59" s="146" t="s">
        <v>229</v>
      </c>
      <c r="E59" s="115" t="s">
        <v>194</v>
      </c>
      <c r="F59" s="140">
        <f t="shared" ref="F59:G61" si="4">F60</f>
        <v>82</v>
      </c>
      <c r="G59" s="151">
        <f t="shared" si="4"/>
        <v>87</v>
      </c>
      <c r="H59" s="152"/>
    </row>
    <row r="60" spans="1:8" ht="28.5" customHeight="1" x14ac:dyDescent="0.25">
      <c r="A60" s="128" t="s">
        <v>264</v>
      </c>
      <c r="B60" s="115" t="s">
        <v>252</v>
      </c>
      <c r="C60" s="115" t="s">
        <v>262</v>
      </c>
      <c r="D60" s="146" t="s">
        <v>221</v>
      </c>
      <c r="E60" s="115" t="s">
        <v>194</v>
      </c>
      <c r="F60" s="140">
        <f t="shared" si="4"/>
        <v>82</v>
      </c>
      <c r="G60" s="151">
        <f t="shared" si="4"/>
        <v>87</v>
      </c>
      <c r="H60" s="93"/>
    </row>
    <row r="61" spans="1:8" ht="63.75" customHeight="1" x14ac:dyDescent="0.25">
      <c r="A61" s="153" t="s">
        <v>265</v>
      </c>
      <c r="B61" s="115" t="s">
        <v>252</v>
      </c>
      <c r="C61" s="115" t="s">
        <v>262</v>
      </c>
      <c r="D61" s="146" t="s">
        <v>266</v>
      </c>
      <c r="E61" s="115" t="s">
        <v>194</v>
      </c>
      <c r="F61" s="140">
        <f t="shared" si="4"/>
        <v>82</v>
      </c>
      <c r="G61" s="148">
        <f t="shared" si="4"/>
        <v>87</v>
      </c>
      <c r="H61" s="93"/>
    </row>
    <row r="62" spans="1:8" ht="48.75" customHeight="1" x14ac:dyDescent="0.25">
      <c r="A62" s="128" t="s">
        <v>267</v>
      </c>
      <c r="B62" s="115" t="s">
        <v>252</v>
      </c>
      <c r="C62" s="115" t="s">
        <v>262</v>
      </c>
      <c r="D62" s="146" t="s">
        <v>266</v>
      </c>
      <c r="E62" s="115" t="s">
        <v>248</v>
      </c>
      <c r="F62" s="140">
        <v>82</v>
      </c>
      <c r="G62" s="148">
        <v>87</v>
      </c>
      <c r="H62" s="93"/>
    </row>
    <row r="63" spans="1:8" ht="30.75" hidden="1" customHeight="1" x14ac:dyDescent="0.25">
      <c r="A63" s="166" t="s">
        <v>279</v>
      </c>
      <c r="B63" s="109" t="s">
        <v>208</v>
      </c>
      <c r="C63" s="109" t="s">
        <v>192</v>
      </c>
      <c r="D63" s="142" t="s">
        <v>193</v>
      </c>
      <c r="E63" s="109" t="s">
        <v>194</v>
      </c>
      <c r="F63" s="110">
        <f>F64+F74</f>
        <v>0</v>
      </c>
      <c r="G63" s="110">
        <f>G64+G74</f>
        <v>0</v>
      </c>
      <c r="H63" s="150"/>
    </row>
    <row r="64" spans="1:8" ht="28.5" hidden="1" customHeight="1" x14ac:dyDescent="0.25">
      <c r="A64" s="108" t="s">
        <v>280</v>
      </c>
      <c r="B64" s="115" t="s">
        <v>208</v>
      </c>
      <c r="C64" s="115" t="s">
        <v>262</v>
      </c>
      <c r="D64" s="115" t="s">
        <v>193</v>
      </c>
      <c r="E64" s="115" t="s">
        <v>194</v>
      </c>
      <c r="F64" s="140">
        <f>F65</f>
        <v>0</v>
      </c>
      <c r="G64" s="140">
        <f>G65</f>
        <v>0</v>
      </c>
      <c r="H64" s="167"/>
    </row>
    <row r="65" spans="1:8" ht="91.5" hidden="1" customHeight="1" x14ac:dyDescent="0.25">
      <c r="A65" s="108" t="s">
        <v>392</v>
      </c>
      <c r="B65" s="115" t="s">
        <v>208</v>
      </c>
      <c r="C65" s="115" t="s">
        <v>262</v>
      </c>
      <c r="D65" s="115" t="s">
        <v>282</v>
      </c>
      <c r="E65" s="115" t="s">
        <v>194</v>
      </c>
      <c r="F65" s="140">
        <f>F66</f>
        <v>0</v>
      </c>
      <c r="G65" s="140">
        <f>G66</f>
        <v>0</v>
      </c>
      <c r="H65" s="93"/>
    </row>
    <row r="66" spans="1:8" ht="39" hidden="1" customHeight="1" x14ac:dyDescent="0.25">
      <c r="A66" s="114" t="s">
        <v>283</v>
      </c>
      <c r="B66" s="168" t="s">
        <v>208</v>
      </c>
      <c r="C66" s="168" t="s">
        <v>262</v>
      </c>
      <c r="D66" s="134" t="s">
        <v>284</v>
      </c>
      <c r="E66" s="168" t="s">
        <v>194</v>
      </c>
      <c r="F66" s="117">
        <f>F68+F70+F72</f>
        <v>0</v>
      </c>
      <c r="G66" s="117">
        <f>G68+G70+G72</f>
        <v>0</v>
      </c>
      <c r="H66" s="93"/>
    </row>
    <row r="67" spans="1:8" ht="39.75" hidden="1" customHeight="1" x14ac:dyDescent="0.25">
      <c r="A67" s="114" t="s">
        <v>285</v>
      </c>
      <c r="B67" s="168" t="s">
        <v>208</v>
      </c>
      <c r="C67" s="168" t="s">
        <v>262</v>
      </c>
      <c r="D67" s="134" t="s">
        <v>286</v>
      </c>
      <c r="E67" s="168" t="s">
        <v>194</v>
      </c>
      <c r="F67" s="117">
        <f>F68+F70+F72</f>
        <v>0</v>
      </c>
      <c r="G67" s="117">
        <f>G68+G70+G72</f>
        <v>0</v>
      </c>
      <c r="H67" s="93"/>
    </row>
    <row r="68" spans="1:8" ht="31.5" hidden="1" x14ac:dyDescent="0.25">
      <c r="A68" s="114" t="s">
        <v>287</v>
      </c>
      <c r="B68" s="168" t="s">
        <v>208</v>
      </c>
      <c r="C68" s="168" t="s">
        <v>262</v>
      </c>
      <c r="D68" s="134" t="s">
        <v>288</v>
      </c>
      <c r="E68" s="168" t="s">
        <v>194</v>
      </c>
      <c r="F68" s="117">
        <f>F69</f>
        <v>0</v>
      </c>
      <c r="G68" s="117">
        <f>G69</f>
        <v>0</v>
      </c>
      <c r="H68" s="93"/>
    </row>
    <row r="69" spans="1:8" ht="41.25" hidden="1" customHeight="1" x14ac:dyDescent="0.25">
      <c r="A69" s="114" t="s">
        <v>267</v>
      </c>
      <c r="B69" s="168" t="s">
        <v>208</v>
      </c>
      <c r="C69" s="168" t="s">
        <v>262</v>
      </c>
      <c r="D69" s="134" t="s">
        <v>288</v>
      </c>
      <c r="E69" s="134">
        <v>244</v>
      </c>
      <c r="F69" s="117"/>
      <c r="G69" s="117"/>
      <c r="H69" s="93"/>
    </row>
    <row r="70" spans="1:8" ht="40.5" hidden="1" customHeight="1" x14ac:dyDescent="0.25">
      <c r="A70" s="114" t="s">
        <v>289</v>
      </c>
      <c r="B70" s="168" t="s">
        <v>208</v>
      </c>
      <c r="C70" s="168" t="s">
        <v>262</v>
      </c>
      <c r="D70" s="134" t="s">
        <v>290</v>
      </c>
      <c r="E70" s="168" t="s">
        <v>194</v>
      </c>
      <c r="F70" s="117">
        <f>F71</f>
        <v>0</v>
      </c>
      <c r="G70" s="117">
        <f>G71</f>
        <v>0</v>
      </c>
      <c r="H70" s="93"/>
    </row>
    <row r="71" spans="1:8" ht="39" hidden="1" customHeight="1" x14ac:dyDescent="0.25">
      <c r="A71" s="114" t="s">
        <v>267</v>
      </c>
      <c r="B71" s="168" t="s">
        <v>208</v>
      </c>
      <c r="C71" s="168" t="s">
        <v>262</v>
      </c>
      <c r="D71" s="134" t="s">
        <v>290</v>
      </c>
      <c r="E71" s="134">
        <v>244</v>
      </c>
      <c r="F71" s="117"/>
      <c r="G71" s="117"/>
    </row>
    <row r="72" spans="1:8" ht="31.5" hidden="1" x14ac:dyDescent="0.25">
      <c r="A72" s="114" t="s">
        <v>291</v>
      </c>
      <c r="B72" s="168" t="s">
        <v>208</v>
      </c>
      <c r="C72" s="168" t="s">
        <v>262</v>
      </c>
      <c r="D72" s="134" t="s">
        <v>292</v>
      </c>
      <c r="E72" s="168" t="s">
        <v>194</v>
      </c>
      <c r="F72" s="117">
        <f>F73</f>
        <v>0</v>
      </c>
      <c r="G72" s="117">
        <f>G73</f>
        <v>0</v>
      </c>
    </row>
    <row r="73" spans="1:8" ht="39.75" hidden="1" customHeight="1" x14ac:dyDescent="0.25">
      <c r="A73" s="114" t="s">
        <v>267</v>
      </c>
      <c r="B73" s="168" t="s">
        <v>208</v>
      </c>
      <c r="C73" s="168" t="s">
        <v>262</v>
      </c>
      <c r="D73" s="134" t="s">
        <v>293</v>
      </c>
      <c r="E73" s="134">
        <v>244</v>
      </c>
      <c r="F73" s="117"/>
      <c r="G73" s="117"/>
    </row>
    <row r="74" spans="1:8" ht="15.75" hidden="1" x14ac:dyDescent="0.25">
      <c r="A74" s="141" t="s">
        <v>393</v>
      </c>
      <c r="B74" s="170" t="s">
        <v>208</v>
      </c>
      <c r="C74" s="170">
        <v>12</v>
      </c>
      <c r="D74" s="200" t="s">
        <v>193</v>
      </c>
      <c r="E74" s="170" t="s">
        <v>194</v>
      </c>
      <c r="F74" s="132"/>
      <c r="G74" s="132">
        <f>G75</f>
        <v>0</v>
      </c>
    </row>
    <row r="75" spans="1:8" ht="31.5" hidden="1" x14ac:dyDescent="0.25">
      <c r="A75" s="114" t="s">
        <v>263</v>
      </c>
      <c r="B75" s="168" t="s">
        <v>208</v>
      </c>
      <c r="C75" s="168">
        <v>12</v>
      </c>
      <c r="D75" s="134" t="s">
        <v>229</v>
      </c>
      <c r="E75" s="168" t="s">
        <v>194</v>
      </c>
      <c r="F75" s="117"/>
      <c r="G75" s="117">
        <f>G76</f>
        <v>0</v>
      </c>
    </row>
    <row r="76" spans="1:8" ht="15.75" hidden="1" x14ac:dyDescent="0.25">
      <c r="A76" s="145" t="s">
        <v>296</v>
      </c>
      <c r="B76" s="168" t="s">
        <v>208</v>
      </c>
      <c r="C76" s="168">
        <v>12</v>
      </c>
      <c r="D76" s="134" t="s">
        <v>221</v>
      </c>
      <c r="E76" s="168" t="s">
        <v>194</v>
      </c>
      <c r="F76" s="117"/>
      <c r="G76" s="117">
        <f>G77</f>
        <v>0</v>
      </c>
    </row>
    <row r="77" spans="1:8" ht="21" hidden="1" customHeight="1" x14ac:dyDescent="0.25">
      <c r="A77" s="114" t="s">
        <v>297</v>
      </c>
      <c r="B77" s="168" t="s">
        <v>208</v>
      </c>
      <c r="C77" s="168">
        <v>12</v>
      </c>
      <c r="D77" s="169" t="s">
        <v>298</v>
      </c>
      <c r="E77" s="168" t="s">
        <v>194</v>
      </c>
      <c r="F77" s="117"/>
      <c r="G77" s="117">
        <f>G78</f>
        <v>0</v>
      </c>
    </row>
    <row r="78" spans="1:8" ht="60.75" hidden="1" customHeight="1" x14ac:dyDescent="0.25">
      <c r="A78" s="114" t="s">
        <v>267</v>
      </c>
      <c r="B78" s="168" t="s">
        <v>208</v>
      </c>
      <c r="C78" s="168">
        <v>12</v>
      </c>
      <c r="D78" s="134" t="s">
        <v>299</v>
      </c>
      <c r="E78" s="134">
        <v>244</v>
      </c>
      <c r="F78" s="117"/>
      <c r="G78" s="117"/>
    </row>
    <row r="79" spans="1:8" ht="60.75" hidden="1" customHeight="1" x14ac:dyDescent="0.25">
      <c r="A79" s="108" t="s">
        <v>280</v>
      </c>
      <c r="B79" s="109" t="s">
        <v>208</v>
      </c>
      <c r="C79" s="109" t="s">
        <v>262</v>
      </c>
      <c r="D79" s="109" t="s">
        <v>193</v>
      </c>
      <c r="E79" s="109" t="s">
        <v>194</v>
      </c>
      <c r="F79" s="110">
        <f t="shared" ref="F79:G81" si="5">F80</f>
        <v>0</v>
      </c>
      <c r="G79" s="113">
        <f t="shared" si="5"/>
        <v>0</v>
      </c>
    </row>
    <row r="80" spans="1:8" ht="60.75" hidden="1" customHeight="1" x14ac:dyDescent="0.25">
      <c r="A80" s="108" t="s">
        <v>394</v>
      </c>
      <c r="B80" s="109" t="s">
        <v>208</v>
      </c>
      <c r="C80" s="109" t="s">
        <v>262</v>
      </c>
      <c r="D80" s="109" t="s">
        <v>282</v>
      </c>
      <c r="E80" s="109" t="s">
        <v>194</v>
      </c>
      <c r="F80" s="110">
        <f t="shared" si="5"/>
        <v>0</v>
      </c>
      <c r="G80" s="113">
        <f t="shared" si="5"/>
        <v>0</v>
      </c>
    </row>
    <row r="81" spans="1:7" ht="60.75" hidden="1" customHeight="1" x14ac:dyDescent="0.25">
      <c r="A81" s="114" t="s">
        <v>283</v>
      </c>
      <c r="B81" s="168" t="s">
        <v>208</v>
      </c>
      <c r="C81" s="168" t="s">
        <v>262</v>
      </c>
      <c r="D81" s="134" t="s">
        <v>284</v>
      </c>
      <c r="E81" s="168" t="s">
        <v>194</v>
      </c>
      <c r="F81" s="117">
        <f t="shared" si="5"/>
        <v>0</v>
      </c>
      <c r="G81" s="117">
        <f t="shared" si="5"/>
        <v>0</v>
      </c>
    </row>
    <row r="82" spans="1:7" ht="60.75" hidden="1" customHeight="1" x14ac:dyDescent="0.25">
      <c r="A82" s="114" t="s">
        <v>285</v>
      </c>
      <c r="B82" s="168" t="s">
        <v>208</v>
      </c>
      <c r="C82" s="168" t="s">
        <v>262</v>
      </c>
      <c r="D82" s="134" t="s">
        <v>286</v>
      </c>
      <c r="E82" s="168" t="s">
        <v>194</v>
      </c>
      <c r="F82" s="117">
        <f>F83+F84+F86+F88</f>
        <v>0</v>
      </c>
      <c r="G82" s="117">
        <v>0</v>
      </c>
    </row>
    <row r="83" spans="1:7" ht="60.75" hidden="1" customHeight="1" x14ac:dyDescent="0.25">
      <c r="A83" s="114" t="s">
        <v>287</v>
      </c>
      <c r="B83" s="168" t="s">
        <v>208</v>
      </c>
      <c r="C83" s="168" t="s">
        <v>262</v>
      </c>
      <c r="D83" s="134" t="s">
        <v>288</v>
      </c>
      <c r="E83" s="168" t="s">
        <v>194</v>
      </c>
      <c r="F83" s="117">
        <v>0</v>
      </c>
      <c r="G83" s="117">
        <v>0</v>
      </c>
    </row>
    <row r="84" spans="1:7" ht="60.75" hidden="1" customHeight="1" x14ac:dyDescent="0.25">
      <c r="A84" s="114" t="s">
        <v>289</v>
      </c>
      <c r="B84" s="168" t="s">
        <v>208</v>
      </c>
      <c r="C84" s="168" t="s">
        <v>262</v>
      </c>
      <c r="D84" s="134" t="s">
        <v>290</v>
      </c>
      <c r="E84" s="168" t="s">
        <v>194</v>
      </c>
      <c r="F84" s="117">
        <v>0</v>
      </c>
      <c r="G84" s="117">
        <v>0</v>
      </c>
    </row>
    <row r="85" spans="1:7" ht="60.75" hidden="1" customHeight="1" x14ac:dyDescent="0.25">
      <c r="A85" s="114" t="s">
        <v>267</v>
      </c>
      <c r="B85" s="168" t="s">
        <v>208</v>
      </c>
      <c r="C85" s="168" t="s">
        <v>262</v>
      </c>
      <c r="D85" s="134" t="s">
        <v>290</v>
      </c>
      <c r="E85" s="134">
        <v>244</v>
      </c>
      <c r="F85" s="117">
        <v>0</v>
      </c>
      <c r="G85" s="117">
        <v>0</v>
      </c>
    </row>
    <row r="86" spans="1:7" ht="60.75" hidden="1" customHeight="1" x14ac:dyDescent="0.25">
      <c r="A86" s="114" t="s">
        <v>291</v>
      </c>
      <c r="B86" s="168" t="s">
        <v>208</v>
      </c>
      <c r="C86" s="168" t="s">
        <v>262</v>
      </c>
      <c r="D86" s="134" t="s">
        <v>292</v>
      </c>
      <c r="E86" s="168" t="s">
        <v>194</v>
      </c>
      <c r="F86" s="117">
        <f>F87</f>
        <v>0</v>
      </c>
      <c r="G86" s="117">
        <f>G87</f>
        <v>0</v>
      </c>
    </row>
    <row r="87" spans="1:7" ht="60.75" hidden="1" customHeight="1" x14ac:dyDescent="0.25">
      <c r="A87" s="114" t="s">
        <v>267</v>
      </c>
      <c r="B87" s="168" t="s">
        <v>208</v>
      </c>
      <c r="C87" s="168" t="s">
        <v>262</v>
      </c>
      <c r="D87" s="134" t="s">
        <v>293</v>
      </c>
      <c r="E87" s="134">
        <v>244</v>
      </c>
      <c r="F87" s="117">
        <v>0</v>
      </c>
      <c r="G87" s="117">
        <v>0</v>
      </c>
    </row>
    <row r="88" spans="1:7" ht="60.75" hidden="1" customHeight="1" x14ac:dyDescent="0.25">
      <c r="A88" s="145" t="s">
        <v>294</v>
      </c>
      <c r="B88" s="168" t="s">
        <v>208</v>
      </c>
      <c r="C88" s="168" t="s">
        <v>262</v>
      </c>
      <c r="D88" s="169" t="s">
        <v>295</v>
      </c>
      <c r="E88" s="168" t="s">
        <v>194</v>
      </c>
      <c r="F88" s="117">
        <f>F89</f>
        <v>0</v>
      </c>
      <c r="G88" s="117">
        <f>G89</f>
        <v>0</v>
      </c>
    </row>
    <row r="89" spans="1:7" ht="60.75" hidden="1" customHeight="1" x14ac:dyDescent="0.25">
      <c r="A89" s="114" t="s">
        <v>267</v>
      </c>
      <c r="B89" s="168" t="s">
        <v>208</v>
      </c>
      <c r="C89" s="168" t="s">
        <v>262</v>
      </c>
      <c r="D89" s="134" t="s">
        <v>295</v>
      </c>
      <c r="E89" s="168" t="s">
        <v>248</v>
      </c>
      <c r="F89" s="117">
        <v>0</v>
      </c>
      <c r="G89" s="117">
        <v>0</v>
      </c>
    </row>
    <row r="90" spans="1:7" ht="60.75" hidden="1" customHeight="1" x14ac:dyDescent="0.25">
      <c r="A90" s="141" t="s">
        <v>296</v>
      </c>
      <c r="B90" s="170" t="s">
        <v>208</v>
      </c>
      <c r="C90" s="170">
        <v>12</v>
      </c>
      <c r="D90" s="131" t="s">
        <v>221</v>
      </c>
      <c r="E90" s="170" t="s">
        <v>194</v>
      </c>
      <c r="F90" s="132">
        <f>F91</f>
        <v>0</v>
      </c>
      <c r="G90" s="132">
        <f>G91</f>
        <v>0</v>
      </c>
    </row>
    <row r="91" spans="1:7" ht="60.75" hidden="1" customHeight="1" x14ac:dyDescent="0.25">
      <c r="A91" s="114" t="s">
        <v>297</v>
      </c>
      <c r="B91" s="168" t="s">
        <v>208</v>
      </c>
      <c r="C91" s="168">
        <v>12</v>
      </c>
      <c r="D91" s="169" t="s">
        <v>298</v>
      </c>
      <c r="E91" s="168" t="s">
        <v>194</v>
      </c>
      <c r="F91" s="117">
        <f>F92</f>
        <v>0</v>
      </c>
      <c r="G91" s="117">
        <f>G92</f>
        <v>0</v>
      </c>
    </row>
    <row r="92" spans="1:7" ht="60.75" hidden="1" customHeight="1" x14ac:dyDescent="0.25">
      <c r="A92" s="114" t="s">
        <v>267</v>
      </c>
      <c r="B92" s="168" t="s">
        <v>208</v>
      </c>
      <c r="C92" s="168">
        <v>12</v>
      </c>
      <c r="D92" s="134" t="s">
        <v>299</v>
      </c>
      <c r="E92" s="134">
        <v>244</v>
      </c>
      <c r="F92" s="117">
        <v>0</v>
      </c>
      <c r="G92" s="117">
        <v>0</v>
      </c>
    </row>
    <row r="93" spans="1:7" ht="27" hidden="1" customHeight="1" x14ac:dyDescent="0.25">
      <c r="A93" s="112" t="s">
        <v>300</v>
      </c>
      <c r="B93" s="170" t="s">
        <v>301</v>
      </c>
      <c r="C93" s="170" t="s">
        <v>192</v>
      </c>
      <c r="D93" s="131" t="s">
        <v>193</v>
      </c>
      <c r="E93" s="170" t="s">
        <v>194</v>
      </c>
      <c r="F93" s="132">
        <f>F101</f>
        <v>0</v>
      </c>
      <c r="G93" s="132">
        <f>G101</f>
        <v>0</v>
      </c>
    </row>
    <row r="94" spans="1:7" ht="28.5" hidden="1" customHeight="1" x14ac:dyDescent="0.25">
      <c r="A94" s="112" t="s">
        <v>302</v>
      </c>
      <c r="B94" s="170" t="s">
        <v>301</v>
      </c>
      <c r="C94" s="170" t="s">
        <v>196</v>
      </c>
      <c r="D94" s="131" t="s">
        <v>193</v>
      </c>
      <c r="E94" s="170" t="s">
        <v>194</v>
      </c>
      <c r="F94" s="132"/>
      <c r="G94" s="201">
        <f>G95</f>
        <v>0</v>
      </c>
    </row>
    <row r="95" spans="1:7" ht="63" hidden="1" x14ac:dyDescent="0.25">
      <c r="A95" s="108" t="s">
        <v>395</v>
      </c>
      <c r="B95" s="115" t="s">
        <v>301</v>
      </c>
      <c r="C95" s="115" t="s">
        <v>196</v>
      </c>
      <c r="D95" s="115" t="s">
        <v>304</v>
      </c>
      <c r="E95" s="115" t="s">
        <v>194</v>
      </c>
      <c r="F95" s="140"/>
      <c r="G95" s="140">
        <f>G96</f>
        <v>0</v>
      </c>
    </row>
    <row r="96" spans="1:7" ht="63" hidden="1" x14ac:dyDescent="0.25">
      <c r="A96" s="114" t="s">
        <v>396</v>
      </c>
      <c r="B96" s="168" t="s">
        <v>301</v>
      </c>
      <c r="C96" s="168" t="s">
        <v>196</v>
      </c>
      <c r="D96" s="134" t="s">
        <v>306</v>
      </c>
      <c r="E96" s="168" t="s">
        <v>194</v>
      </c>
      <c r="F96" s="117"/>
      <c r="G96" s="117">
        <f>G97</f>
        <v>0</v>
      </c>
    </row>
    <row r="97" spans="1:9" ht="63" hidden="1" x14ac:dyDescent="0.25">
      <c r="A97" s="114" t="s">
        <v>307</v>
      </c>
      <c r="B97" s="168" t="s">
        <v>301</v>
      </c>
      <c r="C97" s="168" t="s">
        <v>196</v>
      </c>
      <c r="D97" s="134" t="s">
        <v>308</v>
      </c>
      <c r="E97" s="168" t="s">
        <v>194</v>
      </c>
      <c r="F97" s="117"/>
      <c r="G97" s="117">
        <f>G98</f>
        <v>0</v>
      </c>
    </row>
    <row r="98" spans="1:9" ht="47.25" hidden="1" x14ac:dyDescent="0.25">
      <c r="A98" s="114" t="s">
        <v>309</v>
      </c>
      <c r="B98" s="168" t="s">
        <v>301</v>
      </c>
      <c r="C98" s="168" t="s">
        <v>196</v>
      </c>
      <c r="D98" s="134" t="s">
        <v>310</v>
      </c>
      <c r="E98" s="168" t="s">
        <v>194</v>
      </c>
      <c r="F98" s="117"/>
      <c r="G98" s="117">
        <f>G99+G100</f>
        <v>0</v>
      </c>
    </row>
    <row r="99" spans="1:9" ht="31.5" hidden="1" x14ac:dyDescent="0.25">
      <c r="A99" s="114" t="s">
        <v>267</v>
      </c>
      <c r="B99" s="168" t="s">
        <v>301</v>
      </c>
      <c r="C99" s="168" t="s">
        <v>196</v>
      </c>
      <c r="D99" s="134" t="s">
        <v>310</v>
      </c>
      <c r="E99" s="134">
        <v>244</v>
      </c>
      <c r="F99" s="117"/>
      <c r="G99" s="117"/>
    </row>
    <row r="100" spans="1:9" ht="59.25" hidden="1" customHeight="1" x14ac:dyDescent="0.25">
      <c r="A100" s="114" t="s">
        <v>311</v>
      </c>
      <c r="B100" s="168" t="s">
        <v>301</v>
      </c>
      <c r="C100" s="168" t="s">
        <v>196</v>
      </c>
      <c r="D100" s="134" t="s">
        <v>310</v>
      </c>
      <c r="E100" s="134">
        <v>810</v>
      </c>
      <c r="F100" s="117"/>
      <c r="G100" s="117"/>
    </row>
    <row r="101" spans="1:9" ht="59.25" hidden="1" customHeight="1" x14ac:dyDescent="0.25">
      <c r="A101" s="112" t="s">
        <v>302</v>
      </c>
      <c r="B101" s="170" t="s">
        <v>301</v>
      </c>
      <c r="C101" s="170" t="s">
        <v>196</v>
      </c>
      <c r="D101" s="131" t="s">
        <v>193</v>
      </c>
      <c r="E101" s="170" t="s">
        <v>194</v>
      </c>
      <c r="F101" s="201">
        <f t="shared" ref="F101:G105" si="6">F102</f>
        <v>0</v>
      </c>
      <c r="G101" s="117">
        <f t="shared" si="6"/>
        <v>0</v>
      </c>
    </row>
    <row r="102" spans="1:9" ht="59.25" hidden="1" customHeight="1" x14ac:dyDescent="0.25">
      <c r="A102" s="108" t="s">
        <v>303</v>
      </c>
      <c r="B102" s="115" t="s">
        <v>301</v>
      </c>
      <c r="C102" s="115" t="s">
        <v>196</v>
      </c>
      <c r="D102" s="115" t="s">
        <v>304</v>
      </c>
      <c r="E102" s="115" t="s">
        <v>194</v>
      </c>
      <c r="F102" s="140">
        <f t="shared" si="6"/>
        <v>0</v>
      </c>
      <c r="G102" s="117">
        <f t="shared" si="6"/>
        <v>0</v>
      </c>
    </row>
    <row r="103" spans="1:9" ht="59.25" hidden="1" customHeight="1" x14ac:dyDescent="0.25">
      <c r="A103" s="114" t="s">
        <v>397</v>
      </c>
      <c r="B103" s="168" t="s">
        <v>301</v>
      </c>
      <c r="C103" s="168" t="s">
        <v>196</v>
      </c>
      <c r="D103" s="134" t="s">
        <v>306</v>
      </c>
      <c r="E103" s="168" t="s">
        <v>194</v>
      </c>
      <c r="F103" s="117">
        <f t="shared" si="6"/>
        <v>0</v>
      </c>
      <c r="G103" s="117">
        <f t="shared" si="6"/>
        <v>0</v>
      </c>
      <c r="H103" s="93"/>
      <c r="I103" s="93"/>
    </row>
    <row r="104" spans="1:9" ht="59.25" hidden="1" customHeight="1" x14ac:dyDescent="0.25">
      <c r="A104" s="114" t="s">
        <v>307</v>
      </c>
      <c r="B104" s="168" t="s">
        <v>301</v>
      </c>
      <c r="C104" s="168" t="s">
        <v>196</v>
      </c>
      <c r="D104" s="134" t="s">
        <v>308</v>
      </c>
      <c r="E104" s="168" t="s">
        <v>194</v>
      </c>
      <c r="F104" s="117">
        <f t="shared" si="6"/>
        <v>0</v>
      </c>
      <c r="G104" s="117">
        <f t="shared" si="6"/>
        <v>0</v>
      </c>
      <c r="H104" s="93"/>
      <c r="I104" s="93"/>
    </row>
    <row r="105" spans="1:9" ht="59.25" hidden="1" customHeight="1" x14ac:dyDescent="0.25">
      <c r="A105" s="114" t="s">
        <v>309</v>
      </c>
      <c r="B105" s="168" t="s">
        <v>301</v>
      </c>
      <c r="C105" s="168" t="s">
        <v>196</v>
      </c>
      <c r="D105" s="134" t="s">
        <v>310</v>
      </c>
      <c r="E105" s="168" t="s">
        <v>194</v>
      </c>
      <c r="F105" s="117">
        <f t="shared" si="6"/>
        <v>0</v>
      </c>
      <c r="G105" s="117">
        <f t="shared" si="6"/>
        <v>0</v>
      </c>
      <c r="H105" s="93"/>
      <c r="I105" s="93"/>
    </row>
    <row r="106" spans="1:9" ht="59.25" hidden="1" customHeight="1" x14ac:dyDescent="0.25">
      <c r="A106" s="114" t="s">
        <v>267</v>
      </c>
      <c r="B106" s="168" t="s">
        <v>301</v>
      </c>
      <c r="C106" s="168" t="s">
        <v>196</v>
      </c>
      <c r="D106" s="134" t="s">
        <v>310</v>
      </c>
      <c r="E106" s="134">
        <v>244</v>
      </c>
      <c r="F106" s="117">
        <v>0</v>
      </c>
      <c r="G106" s="117">
        <v>0</v>
      </c>
      <c r="H106" s="93"/>
      <c r="I106" s="93"/>
    </row>
    <row r="107" spans="1:9" ht="33" customHeight="1" x14ac:dyDescent="0.25">
      <c r="A107" s="112" t="s">
        <v>312</v>
      </c>
      <c r="B107" s="170" t="s">
        <v>301</v>
      </c>
      <c r="C107" s="170" t="s">
        <v>252</v>
      </c>
      <c r="D107" s="131" t="s">
        <v>193</v>
      </c>
      <c r="E107" s="170" t="s">
        <v>194</v>
      </c>
      <c r="F107" s="132">
        <f>F108</f>
        <v>1039.9000000000001</v>
      </c>
      <c r="G107" s="132">
        <f>G108</f>
        <v>849.80000000000007</v>
      </c>
      <c r="H107" s="93"/>
      <c r="I107" s="93"/>
    </row>
    <row r="108" spans="1:9" ht="75" customHeight="1" x14ac:dyDescent="0.25">
      <c r="A108" s="172" t="s">
        <v>313</v>
      </c>
      <c r="B108" s="109" t="s">
        <v>301</v>
      </c>
      <c r="C108" s="109" t="s">
        <v>252</v>
      </c>
      <c r="D108" s="109" t="s">
        <v>304</v>
      </c>
      <c r="E108" s="109" t="s">
        <v>194</v>
      </c>
      <c r="F108" s="110">
        <f>F109+F117</f>
        <v>1039.9000000000001</v>
      </c>
      <c r="G108" s="110">
        <f>G109+G117</f>
        <v>849.80000000000007</v>
      </c>
      <c r="H108" s="93"/>
      <c r="I108" s="93"/>
    </row>
    <row r="109" spans="1:9" ht="47.25" x14ac:dyDescent="0.25">
      <c r="A109" s="114" t="s">
        <v>398</v>
      </c>
      <c r="B109" s="168" t="s">
        <v>301</v>
      </c>
      <c r="C109" s="168" t="s">
        <v>252</v>
      </c>
      <c r="D109" s="134" t="s">
        <v>315</v>
      </c>
      <c r="E109" s="168" t="s">
        <v>194</v>
      </c>
      <c r="F109" s="117">
        <f>F110+F130+F131+F132</f>
        <v>690.4</v>
      </c>
      <c r="G109" s="117">
        <f>G111+G130+G131+G132</f>
        <v>724.2</v>
      </c>
      <c r="H109" s="93"/>
      <c r="I109" s="93"/>
    </row>
    <row r="110" spans="1:9" ht="31.5" x14ac:dyDescent="0.25">
      <c r="A110" s="114" t="s">
        <v>316</v>
      </c>
      <c r="B110" s="168" t="s">
        <v>301</v>
      </c>
      <c r="C110" s="168" t="s">
        <v>252</v>
      </c>
      <c r="D110" s="134" t="s">
        <v>317</v>
      </c>
      <c r="E110" s="168" t="s">
        <v>194</v>
      </c>
      <c r="F110" s="117">
        <f>F111</f>
        <v>690.4</v>
      </c>
      <c r="G110" s="117">
        <f>G111</f>
        <v>724.2</v>
      </c>
      <c r="H110" s="93"/>
      <c r="I110" s="93"/>
    </row>
    <row r="111" spans="1:9" ht="31.5" x14ac:dyDescent="0.25">
      <c r="A111" s="114" t="s">
        <v>318</v>
      </c>
      <c r="B111" s="168" t="s">
        <v>301</v>
      </c>
      <c r="C111" s="168" t="s">
        <v>252</v>
      </c>
      <c r="D111" s="134" t="s">
        <v>319</v>
      </c>
      <c r="E111" s="168" t="s">
        <v>194</v>
      </c>
      <c r="F111" s="117">
        <f>F112</f>
        <v>690.4</v>
      </c>
      <c r="G111" s="117">
        <f>G112</f>
        <v>724.2</v>
      </c>
      <c r="H111" s="93"/>
      <c r="I111" s="93"/>
    </row>
    <row r="112" spans="1:9" ht="51.75" customHeight="1" x14ac:dyDescent="0.25">
      <c r="A112" s="114" t="s">
        <v>267</v>
      </c>
      <c r="B112" s="168" t="s">
        <v>301</v>
      </c>
      <c r="C112" s="168" t="s">
        <v>252</v>
      </c>
      <c r="D112" s="134" t="s">
        <v>319</v>
      </c>
      <c r="E112" s="134">
        <v>247</v>
      </c>
      <c r="F112" s="117">
        <v>690.4</v>
      </c>
      <c r="G112" s="117">
        <v>724.2</v>
      </c>
      <c r="H112" s="93"/>
      <c r="I112" s="93"/>
    </row>
    <row r="113" spans="1:9" ht="31.5" hidden="1" x14ac:dyDescent="0.25">
      <c r="A113" s="114" t="s">
        <v>320</v>
      </c>
      <c r="B113" s="168" t="s">
        <v>301</v>
      </c>
      <c r="C113" s="168" t="s">
        <v>252</v>
      </c>
      <c r="D113" s="134" t="s">
        <v>321</v>
      </c>
      <c r="E113" s="168" t="s">
        <v>194</v>
      </c>
      <c r="F113" s="117"/>
      <c r="G113" s="117">
        <f>G114</f>
        <v>0</v>
      </c>
      <c r="H113" s="93"/>
      <c r="I113" s="93"/>
    </row>
    <row r="114" spans="1:9" ht="31.5" hidden="1" x14ac:dyDescent="0.25">
      <c r="A114" s="114" t="s">
        <v>322</v>
      </c>
      <c r="B114" s="168" t="s">
        <v>301</v>
      </c>
      <c r="C114" s="168" t="s">
        <v>252</v>
      </c>
      <c r="D114" s="134" t="s">
        <v>323</v>
      </c>
      <c r="E114" s="168" t="s">
        <v>194</v>
      </c>
      <c r="F114" s="117"/>
      <c r="G114" s="117">
        <f>G115</f>
        <v>0</v>
      </c>
      <c r="H114" s="93"/>
      <c r="I114" s="93"/>
    </row>
    <row r="115" spans="1:9" ht="15.75" hidden="1" x14ac:dyDescent="0.25">
      <c r="A115" s="114" t="s">
        <v>324</v>
      </c>
      <c r="B115" s="168" t="s">
        <v>301</v>
      </c>
      <c r="C115" s="168" t="s">
        <v>252</v>
      </c>
      <c r="D115" s="134" t="s">
        <v>325</v>
      </c>
      <c r="E115" s="168" t="s">
        <v>194</v>
      </c>
      <c r="F115" s="117"/>
      <c r="G115" s="117">
        <f>G116</f>
        <v>0</v>
      </c>
      <c r="H115" s="93"/>
      <c r="I115" s="93"/>
    </row>
    <row r="116" spans="1:9" ht="31.5" hidden="1" x14ac:dyDescent="0.25">
      <c r="A116" s="114" t="s">
        <v>267</v>
      </c>
      <c r="B116" s="168" t="s">
        <v>301</v>
      </c>
      <c r="C116" s="168" t="s">
        <v>252</v>
      </c>
      <c r="D116" s="134" t="s">
        <v>325</v>
      </c>
      <c r="E116" s="134">
        <v>244</v>
      </c>
      <c r="F116" s="117"/>
      <c r="G116" s="117"/>
      <c r="H116" s="93"/>
      <c r="I116" s="93"/>
    </row>
    <row r="117" spans="1:9" ht="31.5" x14ac:dyDescent="0.25">
      <c r="A117" s="114" t="s">
        <v>399</v>
      </c>
      <c r="B117" s="168" t="s">
        <v>301</v>
      </c>
      <c r="C117" s="168" t="s">
        <v>252</v>
      </c>
      <c r="D117" s="134" t="s">
        <v>327</v>
      </c>
      <c r="E117" s="168" t="s">
        <v>194</v>
      </c>
      <c r="F117" s="117">
        <f>F118</f>
        <v>349.5</v>
      </c>
      <c r="G117" s="117">
        <f>G118</f>
        <v>125.6</v>
      </c>
      <c r="H117" s="93"/>
      <c r="I117" s="111"/>
    </row>
    <row r="118" spans="1:9" ht="47.25" x14ac:dyDescent="0.25">
      <c r="A118" s="114" t="s">
        <v>328</v>
      </c>
      <c r="B118" s="168" t="s">
        <v>301</v>
      </c>
      <c r="C118" s="168" t="s">
        <v>252</v>
      </c>
      <c r="D118" s="134" t="s">
        <v>329</v>
      </c>
      <c r="E118" s="168" t="s">
        <v>194</v>
      </c>
      <c r="F118" s="117">
        <f>F121+F123+F125+F127</f>
        <v>349.5</v>
      </c>
      <c r="G118" s="117">
        <f>G121+G123+G125+G127</f>
        <v>125.6</v>
      </c>
      <c r="H118" s="93"/>
      <c r="I118" s="93"/>
    </row>
    <row r="119" spans="1:9" ht="24" hidden="1" customHeight="1" x14ac:dyDescent="0.25">
      <c r="A119" s="114" t="s">
        <v>330</v>
      </c>
      <c r="B119" s="168" t="s">
        <v>301</v>
      </c>
      <c r="C119" s="168" t="s">
        <v>252</v>
      </c>
      <c r="D119" s="134" t="s">
        <v>331</v>
      </c>
      <c r="E119" s="168" t="s">
        <v>194</v>
      </c>
      <c r="F119" s="117"/>
      <c r="G119" s="117"/>
    </row>
    <row r="120" spans="1:9" ht="42" hidden="1" customHeight="1" x14ac:dyDescent="0.25">
      <c r="A120" s="114" t="s">
        <v>267</v>
      </c>
      <c r="B120" s="168" t="s">
        <v>301</v>
      </c>
      <c r="C120" s="168" t="s">
        <v>252</v>
      </c>
      <c r="D120" s="134" t="s">
        <v>331</v>
      </c>
      <c r="E120" s="168" t="s">
        <v>248</v>
      </c>
      <c r="F120" s="117"/>
      <c r="G120" s="117"/>
    </row>
    <row r="121" spans="1:9" ht="31.5" customHeight="1" x14ac:dyDescent="0.25">
      <c r="A121" s="114" t="s">
        <v>332</v>
      </c>
      <c r="B121" s="168" t="s">
        <v>301</v>
      </c>
      <c r="C121" s="168" t="s">
        <v>252</v>
      </c>
      <c r="D121" s="134" t="s">
        <v>333</v>
      </c>
      <c r="E121" s="168" t="s">
        <v>194</v>
      </c>
      <c r="F121" s="117">
        <f>F122</f>
        <v>20.8</v>
      </c>
      <c r="G121" s="117">
        <f>G122</f>
        <v>21.6</v>
      </c>
    </row>
    <row r="122" spans="1:9" ht="39.75" customHeight="1" x14ac:dyDescent="0.25">
      <c r="A122" s="114" t="s">
        <v>267</v>
      </c>
      <c r="B122" s="168" t="s">
        <v>301</v>
      </c>
      <c r="C122" s="168" t="s">
        <v>252</v>
      </c>
      <c r="D122" s="134" t="s">
        <v>333</v>
      </c>
      <c r="E122" s="134">
        <v>244</v>
      </c>
      <c r="F122" s="117">
        <v>20.8</v>
      </c>
      <c r="G122" s="117">
        <v>21.6</v>
      </c>
    </row>
    <row r="123" spans="1:9" ht="46.5" customHeight="1" x14ac:dyDescent="0.25">
      <c r="A123" s="114" t="s">
        <v>334</v>
      </c>
      <c r="B123" s="168" t="s">
        <v>301</v>
      </c>
      <c r="C123" s="168" t="s">
        <v>252</v>
      </c>
      <c r="D123" s="134" t="s">
        <v>335</v>
      </c>
      <c r="E123" s="168" t="s">
        <v>194</v>
      </c>
      <c r="F123" s="117">
        <f>F124</f>
        <v>160.1</v>
      </c>
      <c r="G123" s="117">
        <f>G124</f>
        <v>104</v>
      </c>
    </row>
    <row r="124" spans="1:9" ht="42" customHeight="1" x14ac:dyDescent="0.25">
      <c r="A124" s="114" t="s">
        <v>267</v>
      </c>
      <c r="B124" s="168" t="s">
        <v>301</v>
      </c>
      <c r="C124" s="168" t="s">
        <v>252</v>
      </c>
      <c r="D124" s="134" t="s">
        <v>335</v>
      </c>
      <c r="E124" s="134">
        <v>244</v>
      </c>
      <c r="F124" s="117">
        <v>160.1</v>
      </c>
      <c r="G124" s="117">
        <v>104</v>
      </c>
    </row>
    <row r="125" spans="1:9" ht="31.5" x14ac:dyDescent="0.25">
      <c r="A125" s="114" t="s">
        <v>336</v>
      </c>
      <c r="B125" s="168" t="s">
        <v>301</v>
      </c>
      <c r="C125" s="168" t="s">
        <v>252</v>
      </c>
      <c r="D125" s="134" t="s">
        <v>337</v>
      </c>
      <c r="E125" s="168" t="s">
        <v>194</v>
      </c>
      <c r="F125" s="117">
        <f>F126</f>
        <v>104</v>
      </c>
      <c r="G125" s="117">
        <f>G126</f>
        <v>0</v>
      </c>
    </row>
    <row r="126" spans="1:9" ht="42.75" customHeight="1" x14ac:dyDescent="0.25">
      <c r="A126" s="114" t="s">
        <v>267</v>
      </c>
      <c r="B126" s="168" t="s">
        <v>301</v>
      </c>
      <c r="C126" s="168" t="s">
        <v>252</v>
      </c>
      <c r="D126" s="134" t="s">
        <v>337</v>
      </c>
      <c r="E126" s="134">
        <v>244</v>
      </c>
      <c r="F126" s="117">
        <v>104</v>
      </c>
      <c r="G126" s="117">
        <v>0</v>
      </c>
    </row>
    <row r="127" spans="1:9" ht="71.25" customHeight="1" x14ac:dyDescent="0.25">
      <c r="A127" s="114" t="s">
        <v>400</v>
      </c>
      <c r="B127" s="168" t="s">
        <v>301</v>
      </c>
      <c r="C127" s="168" t="s">
        <v>252</v>
      </c>
      <c r="D127" s="134" t="s">
        <v>401</v>
      </c>
      <c r="E127" s="168" t="s">
        <v>194</v>
      </c>
      <c r="F127" s="117">
        <f>F128</f>
        <v>64.599999999999994</v>
      </c>
      <c r="G127" s="117">
        <f>G128</f>
        <v>0</v>
      </c>
    </row>
    <row r="128" spans="1:9" ht="33.75" customHeight="1" x14ac:dyDescent="0.25">
      <c r="A128" s="114" t="s">
        <v>402</v>
      </c>
      <c r="B128" s="168" t="s">
        <v>301</v>
      </c>
      <c r="C128" s="168" t="s">
        <v>252</v>
      </c>
      <c r="D128" s="134" t="s">
        <v>339</v>
      </c>
      <c r="E128" s="168" t="s">
        <v>194</v>
      </c>
      <c r="F128" s="117">
        <f>F129</f>
        <v>64.599999999999994</v>
      </c>
      <c r="G128" s="117">
        <f>G129</f>
        <v>0</v>
      </c>
    </row>
    <row r="129" spans="1:7" ht="42.75" customHeight="1" x14ac:dyDescent="0.25">
      <c r="A129" s="114" t="s">
        <v>267</v>
      </c>
      <c r="B129" s="168" t="s">
        <v>301</v>
      </c>
      <c r="C129" s="168" t="s">
        <v>252</v>
      </c>
      <c r="D129" s="134" t="s">
        <v>339</v>
      </c>
      <c r="E129" s="168">
        <v>244</v>
      </c>
      <c r="F129" s="117">
        <v>64.599999999999994</v>
      </c>
      <c r="G129" s="117">
        <v>0</v>
      </c>
    </row>
    <row r="130" spans="1:7" ht="42.75" hidden="1" customHeight="1" x14ac:dyDescent="0.25">
      <c r="A130" s="114" t="s">
        <v>332</v>
      </c>
      <c r="B130" s="168" t="s">
        <v>301</v>
      </c>
      <c r="C130" s="168" t="s">
        <v>252</v>
      </c>
      <c r="D130" s="134" t="s">
        <v>333</v>
      </c>
      <c r="E130" s="168" t="s">
        <v>248</v>
      </c>
      <c r="F130" s="117">
        <v>0</v>
      </c>
      <c r="G130" s="117">
        <v>0</v>
      </c>
    </row>
    <row r="131" spans="1:7" ht="42.75" hidden="1" customHeight="1" x14ac:dyDescent="0.25">
      <c r="A131" s="114" t="s">
        <v>403</v>
      </c>
      <c r="B131" s="168" t="s">
        <v>301</v>
      </c>
      <c r="C131" s="168" t="s">
        <v>252</v>
      </c>
      <c r="D131" s="134" t="s">
        <v>335</v>
      </c>
      <c r="E131" s="168" t="s">
        <v>248</v>
      </c>
      <c r="F131" s="117">
        <v>0</v>
      </c>
      <c r="G131" s="117">
        <v>0</v>
      </c>
    </row>
    <row r="132" spans="1:7" ht="42.75" hidden="1" customHeight="1" x14ac:dyDescent="0.25">
      <c r="A132" s="114" t="s">
        <v>404</v>
      </c>
      <c r="B132" s="168" t="s">
        <v>301</v>
      </c>
      <c r="C132" s="168" t="s">
        <v>252</v>
      </c>
      <c r="D132" s="134" t="s">
        <v>405</v>
      </c>
      <c r="E132" s="168" t="s">
        <v>248</v>
      </c>
      <c r="F132" s="117">
        <v>0</v>
      </c>
      <c r="G132" s="117">
        <v>0</v>
      </c>
    </row>
    <row r="133" spans="1:7" ht="42.75" hidden="1" customHeight="1" x14ac:dyDescent="0.25">
      <c r="A133" s="114" t="s">
        <v>402</v>
      </c>
      <c r="B133" s="168" t="s">
        <v>301</v>
      </c>
      <c r="C133" s="168" t="s">
        <v>252</v>
      </c>
      <c r="D133" s="134" t="s">
        <v>339</v>
      </c>
      <c r="E133" s="168" t="s">
        <v>248</v>
      </c>
      <c r="F133" s="117">
        <v>0</v>
      </c>
      <c r="G133" s="117">
        <v>0</v>
      </c>
    </row>
    <row r="134" spans="1:7" ht="31.5" customHeight="1" x14ac:dyDescent="0.25">
      <c r="A134" s="112" t="s">
        <v>340</v>
      </c>
      <c r="B134" s="170" t="s">
        <v>341</v>
      </c>
      <c r="C134" s="170" t="s">
        <v>192</v>
      </c>
      <c r="D134" s="131" t="s">
        <v>193</v>
      </c>
      <c r="E134" s="170" t="s">
        <v>194</v>
      </c>
      <c r="F134" s="132">
        <f>F135</f>
        <v>823.69999999999993</v>
      </c>
      <c r="G134" s="132">
        <f>G135</f>
        <v>748.3</v>
      </c>
    </row>
    <row r="135" spans="1:7" ht="66" customHeight="1" x14ac:dyDescent="0.25">
      <c r="A135" s="108" t="s">
        <v>342</v>
      </c>
      <c r="B135" s="109" t="s">
        <v>341</v>
      </c>
      <c r="C135" s="109" t="s">
        <v>191</v>
      </c>
      <c r="D135" s="109" t="s">
        <v>343</v>
      </c>
      <c r="E135" s="109" t="s">
        <v>194</v>
      </c>
      <c r="F135" s="110">
        <f>F136</f>
        <v>823.69999999999993</v>
      </c>
      <c r="G135" s="110">
        <f>G139+G142+G145+G149</f>
        <v>748.3</v>
      </c>
    </row>
    <row r="136" spans="1:7" ht="36.75" customHeight="1" x14ac:dyDescent="0.25">
      <c r="A136" s="114" t="s">
        <v>344</v>
      </c>
      <c r="B136" s="168" t="s">
        <v>341</v>
      </c>
      <c r="C136" s="168" t="s">
        <v>191</v>
      </c>
      <c r="D136" s="134" t="s">
        <v>345</v>
      </c>
      <c r="E136" s="168" t="s">
        <v>194</v>
      </c>
      <c r="F136" s="117">
        <f>F137+F142</f>
        <v>823.69999999999993</v>
      </c>
      <c r="G136" s="117">
        <f>G137+G142</f>
        <v>748.3</v>
      </c>
    </row>
    <row r="137" spans="1:7" ht="38.25" customHeight="1" x14ac:dyDescent="0.25">
      <c r="A137" s="114" t="s">
        <v>346</v>
      </c>
      <c r="B137" s="168" t="s">
        <v>341</v>
      </c>
      <c r="C137" s="168" t="s">
        <v>191</v>
      </c>
      <c r="D137" s="134" t="s">
        <v>347</v>
      </c>
      <c r="E137" s="168" t="s">
        <v>194</v>
      </c>
      <c r="F137" s="117">
        <f>F138</f>
        <v>769.9</v>
      </c>
      <c r="G137" s="117">
        <f>G138</f>
        <v>692.9</v>
      </c>
    </row>
    <row r="138" spans="1:7" ht="47.25" x14ac:dyDescent="0.25">
      <c r="A138" s="114" t="s">
        <v>348</v>
      </c>
      <c r="B138" s="168" t="s">
        <v>341</v>
      </c>
      <c r="C138" s="168" t="s">
        <v>191</v>
      </c>
      <c r="D138" s="134" t="s">
        <v>349</v>
      </c>
      <c r="E138" s="168" t="s">
        <v>194</v>
      </c>
      <c r="F138" s="117">
        <f>F140+F141</f>
        <v>769.9</v>
      </c>
      <c r="G138" s="117">
        <f>G140+G141</f>
        <v>692.9</v>
      </c>
    </row>
    <row r="139" spans="1:7" ht="34.5" customHeight="1" x14ac:dyDescent="0.25">
      <c r="A139" s="114" t="s">
        <v>350</v>
      </c>
      <c r="B139" s="168" t="s">
        <v>341</v>
      </c>
      <c r="C139" s="168" t="s">
        <v>191</v>
      </c>
      <c r="D139" s="134" t="s">
        <v>349</v>
      </c>
      <c r="E139" s="168" t="s">
        <v>351</v>
      </c>
      <c r="F139" s="117">
        <f>F140+F141</f>
        <v>769.9</v>
      </c>
      <c r="G139" s="117">
        <f>G140+G141</f>
        <v>692.9</v>
      </c>
    </row>
    <row r="140" spans="1:7" ht="35.25" customHeight="1" x14ac:dyDescent="0.25">
      <c r="A140" s="114" t="s">
        <v>352</v>
      </c>
      <c r="B140" s="168" t="s">
        <v>341</v>
      </c>
      <c r="C140" s="168" t="s">
        <v>191</v>
      </c>
      <c r="D140" s="134" t="s">
        <v>349</v>
      </c>
      <c r="E140" s="134">
        <v>111</v>
      </c>
      <c r="F140" s="117">
        <v>680</v>
      </c>
      <c r="G140" s="123">
        <v>570</v>
      </c>
    </row>
    <row r="141" spans="1:7" ht="57" customHeight="1" x14ac:dyDescent="0.25">
      <c r="A141" s="114" t="s">
        <v>353</v>
      </c>
      <c r="B141" s="168" t="s">
        <v>341</v>
      </c>
      <c r="C141" s="168" t="s">
        <v>191</v>
      </c>
      <c r="D141" s="134" t="s">
        <v>349</v>
      </c>
      <c r="E141" s="134">
        <v>119</v>
      </c>
      <c r="F141" s="117">
        <v>89.9</v>
      </c>
      <c r="G141" s="117">
        <v>122.9</v>
      </c>
    </row>
    <row r="142" spans="1:7" ht="55.5" customHeight="1" x14ac:dyDescent="0.25">
      <c r="A142" s="114" t="s">
        <v>354</v>
      </c>
      <c r="B142" s="168" t="s">
        <v>341</v>
      </c>
      <c r="C142" s="168" t="s">
        <v>191</v>
      </c>
      <c r="D142" s="134" t="s">
        <v>355</v>
      </c>
      <c r="E142" s="168" t="s">
        <v>194</v>
      </c>
      <c r="F142" s="117">
        <f>F143+F144</f>
        <v>53.800000000000004</v>
      </c>
      <c r="G142" s="117">
        <f>G143+G144</f>
        <v>55.4</v>
      </c>
    </row>
    <row r="143" spans="1:7" ht="36" customHeight="1" x14ac:dyDescent="0.25">
      <c r="A143" s="114" t="s">
        <v>267</v>
      </c>
      <c r="B143" s="168" t="s">
        <v>341</v>
      </c>
      <c r="C143" s="168" t="s">
        <v>191</v>
      </c>
      <c r="D143" s="134" t="s">
        <v>355</v>
      </c>
      <c r="E143" s="134">
        <v>244</v>
      </c>
      <c r="F143" s="117">
        <v>48.7</v>
      </c>
      <c r="G143" s="117">
        <v>50.3</v>
      </c>
    </row>
    <row r="144" spans="1:7" ht="38.25" customHeight="1" x14ac:dyDescent="0.25">
      <c r="A144" s="114" t="s">
        <v>217</v>
      </c>
      <c r="B144" s="168" t="s">
        <v>341</v>
      </c>
      <c r="C144" s="168" t="s">
        <v>191</v>
      </c>
      <c r="D144" s="134" t="s">
        <v>355</v>
      </c>
      <c r="E144" s="134">
        <v>851</v>
      </c>
      <c r="F144" s="117">
        <v>5.0999999999999996</v>
      </c>
      <c r="G144" s="117">
        <v>5.0999999999999996</v>
      </c>
    </row>
    <row r="145" spans="1:64" ht="38.25" hidden="1" customHeight="1" x14ac:dyDescent="0.25">
      <c r="A145" s="114" t="s">
        <v>356</v>
      </c>
      <c r="B145" s="168" t="s">
        <v>341</v>
      </c>
      <c r="C145" s="168" t="s">
        <v>191</v>
      </c>
      <c r="D145" s="134" t="s">
        <v>357</v>
      </c>
      <c r="E145" s="134"/>
      <c r="F145" s="117">
        <f t="shared" ref="F145:G147" si="7">F146</f>
        <v>0</v>
      </c>
      <c r="G145" s="117">
        <f t="shared" si="7"/>
        <v>0</v>
      </c>
    </row>
    <row r="146" spans="1:64" ht="38.25" hidden="1" customHeight="1" x14ac:dyDescent="0.25">
      <c r="A146" s="114" t="s">
        <v>358</v>
      </c>
      <c r="B146" s="168" t="s">
        <v>341</v>
      </c>
      <c r="C146" s="168" t="s">
        <v>191</v>
      </c>
      <c r="D146" s="134" t="s">
        <v>357</v>
      </c>
      <c r="E146" s="134">
        <v>200</v>
      </c>
      <c r="F146" s="117">
        <f t="shared" si="7"/>
        <v>0</v>
      </c>
      <c r="G146" s="117">
        <f t="shared" si="7"/>
        <v>0</v>
      </c>
    </row>
    <row r="147" spans="1:64" ht="38.25" hidden="1" customHeight="1" x14ac:dyDescent="0.25">
      <c r="A147" s="114" t="s">
        <v>359</v>
      </c>
      <c r="B147" s="168" t="s">
        <v>341</v>
      </c>
      <c r="C147" s="168" t="s">
        <v>191</v>
      </c>
      <c r="D147" s="134" t="s">
        <v>357</v>
      </c>
      <c r="E147" s="134">
        <v>240</v>
      </c>
      <c r="F147" s="117">
        <f t="shared" si="7"/>
        <v>0</v>
      </c>
      <c r="G147" s="117">
        <f t="shared" si="7"/>
        <v>0</v>
      </c>
    </row>
    <row r="148" spans="1:64" ht="38.25" hidden="1" customHeight="1" x14ac:dyDescent="0.25">
      <c r="A148" s="114" t="s">
        <v>267</v>
      </c>
      <c r="B148" s="168" t="s">
        <v>341</v>
      </c>
      <c r="C148" s="168" t="s">
        <v>191</v>
      </c>
      <c r="D148" s="134" t="s">
        <v>357</v>
      </c>
      <c r="E148" s="134">
        <v>244</v>
      </c>
      <c r="F148" s="117">
        <v>0</v>
      </c>
      <c r="G148" s="117">
        <v>0</v>
      </c>
    </row>
    <row r="149" spans="1:64" ht="38.25" hidden="1" customHeight="1" x14ac:dyDescent="0.25">
      <c r="A149" s="114" t="s">
        <v>406</v>
      </c>
      <c r="B149" s="168" t="s">
        <v>341</v>
      </c>
      <c r="C149" s="168" t="s">
        <v>191</v>
      </c>
      <c r="D149" s="134" t="s">
        <v>407</v>
      </c>
      <c r="E149" s="134"/>
      <c r="F149" s="117">
        <f t="shared" ref="F149:G151" si="8">F150</f>
        <v>0</v>
      </c>
      <c r="G149" s="117">
        <f t="shared" si="8"/>
        <v>0</v>
      </c>
    </row>
    <row r="150" spans="1:64" ht="38.25" hidden="1" customHeight="1" x14ac:dyDescent="0.25">
      <c r="A150" s="114" t="s">
        <v>358</v>
      </c>
      <c r="B150" s="168" t="s">
        <v>341</v>
      </c>
      <c r="C150" s="168" t="s">
        <v>191</v>
      </c>
      <c r="D150" s="134" t="s">
        <v>407</v>
      </c>
      <c r="E150" s="134">
        <v>200</v>
      </c>
      <c r="F150" s="117">
        <f t="shared" si="8"/>
        <v>0</v>
      </c>
      <c r="G150" s="117">
        <f t="shared" si="8"/>
        <v>0</v>
      </c>
    </row>
    <row r="151" spans="1:64" ht="38.25" hidden="1" customHeight="1" x14ac:dyDescent="0.25">
      <c r="A151" s="114" t="s">
        <v>359</v>
      </c>
      <c r="B151" s="168" t="s">
        <v>341</v>
      </c>
      <c r="C151" s="168" t="s">
        <v>191</v>
      </c>
      <c r="D151" s="134" t="s">
        <v>407</v>
      </c>
      <c r="E151" s="134">
        <v>240</v>
      </c>
      <c r="F151" s="117">
        <f t="shared" si="8"/>
        <v>0</v>
      </c>
      <c r="G151" s="117">
        <f t="shared" si="8"/>
        <v>0</v>
      </c>
    </row>
    <row r="152" spans="1:64" ht="38.25" hidden="1" customHeight="1" x14ac:dyDescent="0.25">
      <c r="A152" s="114" t="s">
        <v>267</v>
      </c>
      <c r="B152" s="168" t="s">
        <v>341</v>
      </c>
      <c r="C152" s="168" t="s">
        <v>191</v>
      </c>
      <c r="D152" s="134" t="s">
        <v>407</v>
      </c>
      <c r="E152" s="134">
        <v>244</v>
      </c>
      <c r="F152" s="117">
        <v>0</v>
      </c>
      <c r="G152" s="117">
        <v>0</v>
      </c>
    </row>
    <row r="153" spans="1:64" ht="23.25" customHeight="1" x14ac:dyDescent="0.25">
      <c r="A153" s="112" t="s">
        <v>360</v>
      </c>
      <c r="B153" s="170">
        <v>10</v>
      </c>
      <c r="C153" s="170" t="s">
        <v>192</v>
      </c>
      <c r="D153" s="131" t="s">
        <v>193</v>
      </c>
      <c r="E153" s="170" t="s">
        <v>194</v>
      </c>
      <c r="F153" s="132">
        <f>F154+F159</f>
        <v>695</v>
      </c>
      <c r="G153" s="132">
        <f>G154+G159</f>
        <v>695</v>
      </c>
    </row>
    <row r="154" spans="1:64" ht="23.45" customHeight="1" x14ac:dyDescent="0.25">
      <c r="A154" s="112" t="s">
        <v>361</v>
      </c>
      <c r="B154" s="170">
        <v>10</v>
      </c>
      <c r="C154" s="170" t="s">
        <v>191</v>
      </c>
      <c r="D154" s="131" t="s">
        <v>193</v>
      </c>
      <c r="E154" s="170" t="s">
        <v>194</v>
      </c>
      <c r="F154" s="132">
        <f t="shared" ref="F154:G157" si="9">F155</f>
        <v>695</v>
      </c>
      <c r="G154" s="132">
        <f t="shared" si="9"/>
        <v>695</v>
      </c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</row>
    <row r="155" spans="1:64" ht="27" customHeight="1" x14ac:dyDescent="0.25">
      <c r="A155" s="114" t="s">
        <v>263</v>
      </c>
      <c r="B155" s="168">
        <v>10</v>
      </c>
      <c r="C155" s="168" t="s">
        <v>191</v>
      </c>
      <c r="D155" s="134" t="s">
        <v>229</v>
      </c>
      <c r="E155" s="168" t="s">
        <v>194</v>
      </c>
      <c r="F155" s="117">
        <f t="shared" si="9"/>
        <v>695</v>
      </c>
      <c r="G155" s="117">
        <f t="shared" si="9"/>
        <v>695</v>
      </c>
    </row>
    <row r="156" spans="1:64" ht="30" customHeight="1" x14ac:dyDescent="0.25">
      <c r="A156" s="114" t="s">
        <v>296</v>
      </c>
      <c r="B156" s="168">
        <v>10</v>
      </c>
      <c r="C156" s="168" t="s">
        <v>191</v>
      </c>
      <c r="D156" s="134" t="s">
        <v>221</v>
      </c>
      <c r="E156" s="168" t="s">
        <v>194</v>
      </c>
      <c r="F156" s="117">
        <f t="shared" si="9"/>
        <v>695</v>
      </c>
      <c r="G156" s="117">
        <f t="shared" si="9"/>
        <v>695</v>
      </c>
    </row>
    <row r="157" spans="1:64" ht="39.75" customHeight="1" x14ac:dyDescent="0.25">
      <c r="A157" s="145" t="s">
        <v>362</v>
      </c>
      <c r="B157" s="168">
        <v>10</v>
      </c>
      <c r="C157" s="168" t="s">
        <v>191</v>
      </c>
      <c r="D157" s="134" t="s">
        <v>363</v>
      </c>
      <c r="E157" s="168" t="s">
        <v>194</v>
      </c>
      <c r="F157" s="117">
        <f t="shared" si="9"/>
        <v>695</v>
      </c>
      <c r="G157" s="117">
        <f t="shared" si="9"/>
        <v>695</v>
      </c>
    </row>
    <row r="158" spans="1:64" ht="34.5" customHeight="1" x14ac:dyDescent="0.25">
      <c r="A158" s="145" t="s">
        <v>364</v>
      </c>
      <c r="B158" s="173">
        <v>10</v>
      </c>
      <c r="C158" s="168" t="s">
        <v>191</v>
      </c>
      <c r="D158" s="174" t="s">
        <v>363</v>
      </c>
      <c r="E158" s="174">
        <v>312</v>
      </c>
      <c r="F158" s="151">
        <v>695</v>
      </c>
      <c r="G158" s="117">
        <v>695</v>
      </c>
    </row>
    <row r="159" spans="1:64" ht="34.5" hidden="1" customHeight="1" x14ac:dyDescent="0.25">
      <c r="A159" s="141" t="s">
        <v>365</v>
      </c>
      <c r="B159" s="175" t="s">
        <v>366</v>
      </c>
      <c r="C159" s="170" t="s">
        <v>252</v>
      </c>
      <c r="D159" s="176" t="s">
        <v>193</v>
      </c>
      <c r="E159" s="175" t="s">
        <v>194</v>
      </c>
      <c r="F159" s="132">
        <f t="shared" ref="F159:G161" si="10">F160</f>
        <v>0</v>
      </c>
      <c r="G159" s="117">
        <f t="shared" si="10"/>
        <v>0</v>
      </c>
    </row>
    <row r="160" spans="1:64" ht="34.5" hidden="1" customHeight="1" x14ac:dyDescent="0.25">
      <c r="A160" s="145" t="s">
        <v>367</v>
      </c>
      <c r="B160" s="173" t="s">
        <v>366</v>
      </c>
      <c r="C160" s="168" t="s">
        <v>252</v>
      </c>
      <c r="D160" s="174" t="s">
        <v>229</v>
      </c>
      <c r="E160" s="173" t="s">
        <v>194</v>
      </c>
      <c r="F160" s="117">
        <f t="shared" si="10"/>
        <v>0</v>
      </c>
      <c r="G160" s="117">
        <f t="shared" si="10"/>
        <v>0</v>
      </c>
    </row>
    <row r="161" spans="1:7" ht="34.5" hidden="1" customHeight="1" x14ac:dyDescent="0.25">
      <c r="A161" s="145" t="s">
        <v>296</v>
      </c>
      <c r="B161" s="173" t="s">
        <v>366</v>
      </c>
      <c r="C161" s="168" t="s">
        <v>252</v>
      </c>
      <c r="D161" s="174" t="s">
        <v>221</v>
      </c>
      <c r="E161" s="173" t="s">
        <v>194</v>
      </c>
      <c r="F161" s="117">
        <f t="shared" si="10"/>
        <v>0</v>
      </c>
      <c r="G161" s="117">
        <f t="shared" si="10"/>
        <v>0</v>
      </c>
    </row>
    <row r="162" spans="1:7" ht="34.5" hidden="1" customHeight="1" x14ac:dyDescent="0.25">
      <c r="A162" s="145" t="s">
        <v>368</v>
      </c>
      <c r="B162" s="173" t="s">
        <v>366</v>
      </c>
      <c r="C162" s="168" t="s">
        <v>252</v>
      </c>
      <c r="D162" s="174" t="s">
        <v>369</v>
      </c>
      <c r="E162" s="173" t="s">
        <v>370</v>
      </c>
      <c r="F162" s="117"/>
      <c r="G162" s="117"/>
    </row>
    <row r="163" spans="1:7" ht="34.5" hidden="1" customHeight="1" x14ac:dyDescent="0.25">
      <c r="A163" s="202" t="s">
        <v>365</v>
      </c>
      <c r="B163" s="175" t="s">
        <v>366</v>
      </c>
      <c r="C163" s="170" t="s">
        <v>191</v>
      </c>
      <c r="D163" s="176" t="s">
        <v>250</v>
      </c>
      <c r="E163" s="175" t="s">
        <v>194</v>
      </c>
      <c r="F163" s="132">
        <f t="shared" ref="F163:G165" si="11">F164</f>
        <v>0</v>
      </c>
      <c r="G163" s="132">
        <f t="shared" si="11"/>
        <v>0</v>
      </c>
    </row>
    <row r="164" spans="1:7" ht="34.5" hidden="1" customHeight="1" x14ac:dyDescent="0.25">
      <c r="A164" s="145" t="s">
        <v>379</v>
      </c>
      <c r="B164" s="173" t="s">
        <v>366</v>
      </c>
      <c r="C164" s="168" t="s">
        <v>191</v>
      </c>
      <c r="D164" s="174" t="s">
        <v>229</v>
      </c>
      <c r="E164" s="173" t="s">
        <v>194</v>
      </c>
      <c r="F164" s="117">
        <f t="shared" si="11"/>
        <v>0</v>
      </c>
      <c r="G164" s="117">
        <f t="shared" si="11"/>
        <v>0</v>
      </c>
    </row>
    <row r="165" spans="1:7" ht="34.5" hidden="1" customHeight="1" x14ac:dyDescent="0.25">
      <c r="A165" s="145" t="s">
        <v>408</v>
      </c>
      <c r="B165" s="173" t="s">
        <v>366</v>
      </c>
      <c r="C165" s="168" t="s">
        <v>191</v>
      </c>
      <c r="D165" s="174" t="s">
        <v>221</v>
      </c>
      <c r="E165" s="173" t="s">
        <v>194</v>
      </c>
      <c r="F165" s="117">
        <f t="shared" si="11"/>
        <v>0</v>
      </c>
      <c r="G165" s="117">
        <f t="shared" si="11"/>
        <v>0</v>
      </c>
    </row>
    <row r="166" spans="1:7" ht="33" hidden="1" customHeight="1" x14ac:dyDescent="0.25">
      <c r="A166" s="145" t="s">
        <v>364</v>
      </c>
      <c r="B166" s="173" t="s">
        <v>366</v>
      </c>
      <c r="C166" s="168" t="s">
        <v>191</v>
      </c>
      <c r="D166" s="174" t="s">
        <v>369</v>
      </c>
      <c r="E166" s="173" t="s">
        <v>370</v>
      </c>
      <c r="F166" s="117">
        <v>0</v>
      </c>
      <c r="G166" s="117">
        <v>0</v>
      </c>
    </row>
    <row r="167" spans="1:7" ht="33" hidden="1" customHeight="1" x14ac:dyDescent="0.25">
      <c r="A167" s="141" t="s">
        <v>377</v>
      </c>
      <c r="B167" s="175" t="s">
        <v>226</v>
      </c>
      <c r="C167" s="170" t="s">
        <v>192</v>
      </c>
      <c r="D167" s="176" t="s">
        <v>193</v>
      </c>
      <c r="E167" s="175" t="s">
        <v>194</v>
      </c>
      <c r="F167" s="132">
        <f t="shared" ref="F167:G171" si="12">F168</f>
        <v>0</v>
      </c>
      <c r="G167" s="132">
        <f t="shared" si="12"/>
        <v>0</v>
      </c>
    </row>
    <row r="168" spans="1:7" ht="34.5" hidden="1" customHeight="1" x14ac:dyDescent="0.25">
      <c r="A168" s="145" t="s">
        <v>378</v>
      </c>
      <c r="B168" s="173" t="s">
        <v>226</v>
      </c>
      <c r="C168" s="168" t="s">
        <v>191</v>
      </c>
      <c r="D168" s="174" t="s">
        <v>193</v>
      </c>
      <c r="E168" s="173" t="s">
        <v>194</v>
      </c>
      <c r="F168" s="117">
        <f t="shared" si="12"/>
        <v>0</v>
      </c>
      <c r="G168" s="117">
        <f t="shared" si="12"/>
        <v>0</v>
      </c>
    </row>
    <row r="169" spans="1:7" ht="0.75" customHeight="1" x14ac:dyDescent="0.25">
      <c r="A169" s="145" t="s">
        <v>379</v>
      </c>
      <c r="B169" s="173" t="s">
        <v>226</v>
      </c>
      <c r="C169" s="168" t="s">
        <v>191</v>
      </c>
      <c r="D169" s="174" t="s">
        <v>221</v>
      </c>
      <c r="E169" s="173" t="s">
        <v>194</v>
      </c>
      <c r="F169" s="117">
        <f t="shared" si="12"/>
        <v>0</v>
      </c>
      <c r="G169" s="117">
        <f t="shared" si="12"/>
        <v>0</v>
      </c>
    </row>
    <row r="170" spans="1:7" ht="33.75" hidden="1" customHeight="1" x14ac:dyDescent="0.25">
      <c r="A170" s="145" t="s">
        <v>380</v>
      </c>
      <c r="B170" s="173" t="s">
        <v>226</v>
      </c>
      <c r="C170" s="168" t="s">
        <v>191</v>
      </c>
      <c r="D170" s="174" t="s">
        <v>381</v>
      </c>
      <c r="E170" s="173" t="s">
        <v>194</v>
      </c>
      <c r="F170" s="117">
        <f t="shared" si="12"/>
        <v>0</v>
      </c>
      <c r="G170" s="117">
        <f t="shared" si="12"/>
        <v>0</v>
      </c>
    </row>
    <row r="171" spans="1:7" ht="34.5" hidden="1" customHeight="1" x14ac:dyDescent="0.25">
      <c r="A171" s="145" t="s">
        <v>232</v>
      </c>
      <c r="B171" s="173" t="s">
        <v>226</v>
      </c>
      <c r="C171" s="168" t="s">
        <v>191</v>
      </c>
      <c r="D171" s="174" t="s">
        <v>382</v>
      </c>
      <c r="E171" s="173" t="s">
        <v>194</v>
      </c>
      <c r="F171" s="117">
        <f t="shared" si="12"/>
        <v>0</v>
      </c>
      <c r="G171" s="117">
        <f t="shared" si="12"/>
        <v>0</v>
      </c>
    </row>
    <row r="172" spans="1:7" ht="34.5" hidden="1" customHeight="1" x14ac:dyDescent="0.25">
      <c r="A172" s="145" t="s">
        <v>267</v>
      </c>
      <c r="B172" s="173" t="s">
        <v>226</v>
      </c>
      <c r="C172" s="168" t="s">
        <v>191</v>
      </c>
      <c r="D172" s="174" t="s">
        <v>382</v>
      </c>
      <c r="E172" s="173" t="s">
        <v>248</v>
      </c>
      <c r="F172" s="117">
        <v>0</v>
      </c>
      <c r="G172" s="117">
        <v>0</v>
      </c>
    </row>
    <row r="173" spans="1:7" ht="57" customHeight="1" x14ac:dyDescent="0.25">
      <c r="A173" s="141" t="s">
        <v>371</v>
      </c>
      <c r="B173" s="175" t="s">
        <v>269</v>
      </c>
      <c r="C173" s="170" t="s">
        <v>192</v>
      </c>
      <c r="D173" s="176" t="s">
        <v>193</v>
      </c>
      <c r="E173" s="175" t="s">
        <v>194</v>
      </c>
      <c r="F173" s="132">
        <f t="shared" ref="F173:G177" si="13">F174</f>
        <v>289.2</v>
      </c>
      <c r="G173" s="132">
        <f t="shared" si="13"/>
        <v>289.2</v>
      </c>
    </row>
    <row r="174" spans="1:7" ht="23.25" customHeight="1" x14ac:dyDescent="0.25">
      <c r="A174" s="114" t="s">
        <v>372</v>
      </c>
      <c r="B174" s="168" t="s">
        <v>269</v>
      </c>
      <c r="C174" s="168" t="s">
        <v>252</v>
      </c>
      <c r="D174" s="134" t="s">
        <v>193</v>
      </c>
      <c r="E174" s="168" t="s">
        <v>194</v>
      </c>
      <c r="F174" s="117">
        <f t="shared" si="13"/>
        <v>289.2</v>
      </c>
      <c r="G174" s="117">
        <f t="shared" si="13"/>
        <v>289.2</v>
      </c>
    </row>
    <row r="175" spans="1:7" ht="21.75" customHeight="1" x14ac:dyDescent="0.25">
      <c r="A175" s="145" t="s">
        <v>373</v>
      </c>
      <c r="B175" s="173" t="s">
        <v>269</v>
      </c>
      <c r="C175" s="168" t="s">
        <v>252</v>
      </c>
      <c r="D175" s="174" t="s">
        <v>229</v>
      </c>
      <c r="E175" s="168" t="s">
        <v>194</v>
      </c>
      <c r="F175" s="117">
        <f t="shared" si="13"/>
        <v>289.2</v>
      </c>
      <c r="G175" s="117">
        <f t="shared" si="13"/>
        <v>289.2</v>
      </c>
    </row>
    <row r="176" spans="1:7" ht="23.25" customHeight="1" x14ac:dyDescent="0.25">
      <c r="A176" s="145" t="s">
        <v>296</v>
      </c>
      <c r="B176" s="173" t="s">
        <v>269</v>
      </c>
      <c r="C176" s="168" t="s">
        <v>252</v>
      </c>
      <c r="D176" s="174" t="s">
        <v>221</v>
      </c>
      <c r="E176" s="168" t="s">
        <v>194</v>
      </c>
      <c r="F176" s="117">
        <f t="shared" si="13"/>
        <v>289.2</v>
      </c>
      <c r="G176" s="117">
        <f t="shared" si="13"/>
        <v>289.2</v>
      </c>
    </row>
    <row r="177" spans="1:7" ht="89.25" customHeight="1" x14ac:dyDescent="0.25">
      <c r="A177" s="145" t="s">
        <v>374</v>
      </c>
      <c r="B177" s="173" t="s">
        <v>269</v>
      </c>
      <c r="C177" s="168" t="s">
        <v>252</v>
      </c>
      <c r="D177" s="169" t="s">
        <v>375</v>
      </c>
      <c r="E177" s="168" t="s">
        <v>194</v>
      </c>
      <c r="F177" s="117">
        <f t="shared" si="13"/>
        <v>289.2</v>
      </c>
      <c r="G177" s="117">
        <f t="shared" si="13"/>
        <v>289.2</v>
      </c>
    </row>
    <row r="178" spans="1:7" ht="35.25" customHeight="1" x14ac:dyDescent="0.25">
      <c r="A178" s="145" t="s">
        <v>376</v>
      </c>
      <c r="B178" s="173" t="s">
        <v>269</v>
      </c>
      <c r="C178" s="168" t="s">
        <v>252</v>
      </c>
      <c r="D178" s="174" t="s">
        <v>375</v>
      </c>
      <c r="E178" s="174">
        <v>540</v>
      </c>
      <c r="F178" s="117">
        <v>289.2</v>
      </c>
      <c r="G178" s="117">
        <v>289.2</v>
      </c>
    </row>
    <row r="179" spans="1:7" ht="39.75" hidden="1" customHeight="1" x14ac:dyDescent="0.25">
      <c r="A179" s="177" t="s">
        <v>377</v>
      </c>
      <c r="B179" s="178" t="s">
        <v>226</v>
      </c>
      <c r="C179" s="178" t="s">
        <v>192</v>
      </c>
      <c r="D179" s="179" t="s">
        <v>193</v>
      </c>
      <c r="E179" s="178" t="s">
        <v>194</v>
      </c>
      <c r="F179" s="180"/>
      <c r="G179" s="180">
        <f>G181</f>
        <v>0</v>
      </c>
    </row>
    <row r="180" spans="1:7" ht="15.75" hidden="1" x14ac:dyDescent="0.25">
      <c r="A180" s="181" t="s">
        <v>378</v>
      </c>
      <c r="B180" s="182" t="s">
        <v>226</v>
      </c>
      <c r="C180" s="182" t="s">
        <v>191</v>
      </c>
      <c r="D180" s="183" t="s">
        <v>193</v>
      </c>
      <c r="E180" s="182" t="s">
        <v>194</v>
      </c>
      <c r="F180" s="184"/>
      <c r="G180" s="184">
        <f>G181</f>
        <v>0</v>
      </c>
    </row>
    <row r="181" spans="1:7" ht="15.75" hidden="1" x14ac:dyDescent="0.25">
      <c r="A181" s="185" t="s">
        <v>379</v>
      </c>
      <c r="B181" s="186" t="s">
        <v>226</v>
      </c>
      <c r="C181" s="182" t="s">
        <v>191</v>
      </c>
      <c r="D181" s="187" t="s">
        <v>221</v>
      </c>
      <c r="E181" s="182" t="s">
        <v>194</v>
      </c>
      <c r="F181" s="184"/>
      <c r="G181" s="184">
        <f>G182</f>
        <v>0</v>
      </c>
    </row>
    <row r="182" spans="1:7" ht="31.5" hidden="1" x14ac:dyDescent="0.25">
      <c r="A182" s="185" t="s">
        <v>380</v>
      </c>
      <c r="B182" s="186" t="s">
        <v>226</v>
      </c>
      <c r="C182" s="182" t="s">
        <v>191</v>
      </c>
      <c r="D182" s="187" t="s">
        <v>381</v>
      </c>
      <c r="E182" s="182" t="s">
        <v>194</v>
      </c>
      <c r="F182" s="184"/>
      <c r="G182" s="184">
        <f>G183</f>
        <v>0</v>
      </c>
    </row>
    <row r="183" spans="1:7" ht="15.75" hidden="1" x14ac:dyDescent="0.25">
      <c r="A183" s="188" t="s">
        <v>232</v>
      </c>
      <c r="B183" s="189" t="s">
        <v>226</v>
      </c>
      <c r="C183" s="182" t="s">
        <v>191</v>
      </c>
      <c r="D183" s="190" t="s">
        <v>382</v>
      </c>
      <c r="E183" s="182" t="s">
        <v>194</v>
      </c>
      <c r="F183" s="184"/>
      <c r="G183" s="184">
        <f>G184</f>
        <v>0</v>
      </c>
    </row>
    <row r="184" spans="1:7" ht="31.5" hidden="1" x14ac:dyDescent="0.25">
      <c r="A184" s="203" t="s">
        <v>267</v>
      </c>
      <c r="B184" s="204" t="s">
        <v>226</v>
      </c>
      <c r="C184" s="205" t="s">
        <v>191</v>
      </c>
      <c r="D184" s="206" t="s">
        <v>382</v>
      </c>
      <c r="E184" s="206">
        <v>244</v>
      </c>
      <c r="F184" s="207"/>
      <c r="G184" s="207"/>
    </row>
    <row r="185" spans="1:7" ht="15.75" x14ac:dyDescent="0.25">
      <c r="A185" s="208" t="s">
        <v>409</v>
      </c>
      <c r="B185" s="209" t="s">
        <v>192</v>
      </c>
      <c r="C185" s="209" t="s">
        <v>192</v>
      </c>
      <c r="D185" s="209" t="s">
        <v>410</v>
      </c>
      <c r="E185" s="209" t="s">
        <v>194</v>
      </c>
      <c r="F185" s="210">
        <v>128.1</v>
      </c>
      <c r="G185" s="210">
        <v>257.7</v>
      </c>
    </row>
    <row r="186" spans="1:7" ht="15.75" x14ac:dyDescent="0.25">
      <c r="A186" s="193"/>
      <c r="B186" s="194"/>
      <c r="C186" s="194"/>
      <c r="D186" s="194"/>
      <c r="E186" s="194"/>
      <c r="F186" s="195"/>
      <c r="G186" s="195"/>
    </row>
  </sheetData>
  <mergeCells count="2">
    <mergeCell ref="D2:G2"/>
    <mergeCell ref="A3:G3"/>
  </mergeCells>
  <pageMargins left="0.23611111111111099" right="3.9583333333333297E-2" top="0.55138888888888904" bottom="0.55138888888888904" header="0.511811023622047" footer="0.511811023622047"/>
  <pageSetup paperSize="9" scale="53" firstPageNumber="223" fitToHeight="0" orientation="portrait" useFirstPageNumber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X165"/>
  <sheetViews>
    <sheetView view="pageBreakPreview" zoomScaleNormal="75" workbookViewId="0">
      <selection activeCell="E1" sqref="E1:G1"/>
    </sheetView>
  </sheetViews>
  <sheetFormatPr defaultColWidth="9" defaultRowHeight="15" outlineLevelRow="1" x14ac:dyDescent="0.25"/>
  <cols>
    <col min="1" max="1" width="72.140625" style="31" customWidth="1"/>
    <col min="2" max="2" width="9.5703125" style="31" customWidth="1"/>
    <col min="3" max="3" width="10.5703125" style="31" customWidth="1"/>
    <col min="4" max="4" width="17.28515625" style="31" customWidth="1"/>
    <col min="5" max="5" width="24.7109375" style="31" customWidth="1"/>
    <col min="6" max="6" width="15.140625" style="31" customWidth="1"/>
    <col min="7" max="7" width="20.7109375" style="211" customWidth="1"/>
    <col min="8" max="8" width="17.5703125" style="31" customWidth="1"/>
    <col min="9" max="9" width="12" style="31" customWidth="1"/>
    <col min="10" max="10" width="11.42578125" style="31" customWidth="1"/>
    <col min="257" max="257" width="72.140625" style="31" customWidth="1"/>
    <col min="258" max="258" width="9.5703125" style="31" customWidth="1"/>
    <col min="259" max="259" width="10.5703125" style="31" customWidth="1"/>
    <col min="260" max="260" width="17.28515625" style="31" customWidth="1"/>
    <col min="261" max="261" width="24.7109375" style="31" customWidth="1"/>
    <col min="262" max="262" width="15.140625" style="31" customWidth="1"/>
    <col min="263" max="263" width="20.7109375" style="31" customWidth="1"/>
    <col min="264" max="264" width="17.5703125" style="31" customWidth="1"/>
    <col min="265" max="265" width="12" style="31" customWidth="1"/>
    <col min="266" max="266" width="11.42578125" style="31" customWidth="1"/>
    <col min="513" max="513" width="72.140625" style="31" customWidth="1"/>
    <col min="514" max="514" width="9.5703125" style="31" customWidth="1"/>
    <col min="515" max="515" width="10.5703125" style="31" customWidth="1"/>
    <col min="516" max="516" width="17.28515625" style="31" customWidth="1"/>
    <col min="517" max="517" width="24.7109375" style="31" customWidth="1"/>
    <col min="518" max="518" width="15.140625" style="31" customWidth="1"/>
    <col min="519" max="519" width="20.7109375" style="31" customWidth="1"/>
    <col min="520" max="520" width="17.5703125" style="31" customWidth="1"/>
    <col min="521" max="521" width="12" style="31" customWidth="1"/>
    <col min="522" max="522" width="11.42578125" style="31" customWidth="1"/>
    <col min="769" max="769" width="72.140625" style="31" customWidth="1"/>
    <col min="770" max="770" width="9.5703125" style="31" customWidth="1"/>
    <col min="771" max="771" width="10.5703125" style="31" customWidth="1"/>
    <col min="772" max="772" width="17.28515625" style="31" customWidth="1"/>
    <col min="773" max="773" width="24.7109375" style="31" customWidth="1"/>
    <col min="774" max="774" width="15.140625" style="31" customWidth="1"/>
    <col min="775" max="775" width="20.7109375" style="31" customWidth="1"/>
    <col min="776" max="776" width="17.5703125" style="31" customWidth="1"/>
    <col min="777" max="777" width="12" style="31" customWidth="1"/>
    <col min="778" max="778" width="11.42578125" style="31" customWidth="1"/>
  </cols>
  <sheetData>
    <row r="1" spans="1:10" ht="85.15" customHeight="1" x14ac:dyDescent="0.25">
      <c r="A1" s="90"/>
      <c r="B1" s="212"/>
      <c r="C1" s="213"/>
      <c r="D1" s="213"/>
      <c r="E1" s="3" t="s">
        <v>616</v>
      </c>
      <c r="F1" s="3"/>
      <c r="G1" s="3"/>
      <c r="H1" s="93"/>
      <c r="I1" s="94"/>
      <c r="J1" s="93"/>
    </row>
    <row r="2" spans="1:10" ht="69" customHeight="1" x14ac:dyDescent="0.25">
      <c r="A2" s="4" t="s">
        <v>411</v>
      </c>
      <c r="B2" s="4"/>
      <c r="C2" s="4"/>
      <c r="D2" s="4"/>
      <c r="E2" s="4"/>
      <c r="F2" s="4"/>
      <c r="G2" s="4"/>
      <c r="H2" s="93"/>
      <c r="I2" s="93"/>
      <c r="J2" s="93"/>
    </row>
    <row r="3" spans="1:10" ht="15.6" customHeight="1" x14ac:dyDescent="0.25">
      <c r="A3" s="95"/>
      <c r="B3" s="214"/>
      <c r="C3" s="215"/>
      <c r="D3" s="215"/>
      <c r="E3" s="215"/>
      <c r="F3" s="215"/>
      <c r="G3" s="216" t="s">
        <v>181</v>
      </c>
      <c r="H3" s="93"/>
      <c r="I3" s="93"/>
      <c r="J3" s="93"/>
    </row>
    <row r="4" spans="1:10" ht="57.75" customHeight="1" x14ac:dyDescent="0.25">
      <c r="A4" s="98" t="s">
        <v>182</v>
      </c>
      <c r="B4" s="217" t="s">
        <v>412</v>
      </c>
      <c r="C4" s="217" t="s">
        <v>183</v>
      </c>
      <c r="D4" s="217" t="s">
        <v>184</v>
      </c>
      <c r="E4" s="217" t="s">
        <v>185</v>
      </c>
      <c r="F4" s="217" t="s">
        <v>186</v>
      </c>
      <c r="G4" s="218" t="s">
        <v>187</v>
      </c>
      <c r="H4" s="93"/>
      <c r="I4" s="93"/>
      <c r="J4" s="93"/>
    </row>
    <row r="5" spans="1:10" ht="20.25" hidden="1" customHeight="1" outlineLevel="1" x14ac:dyDescent="0.3">
      <c r="A5" s="100"/>
      <c r="B5" s="219"/>
      <c r="C5" s="220"/>
      <c r="D5" s="220"/>
      <c r="E5" s="220"/>
      <c r="F5" s="220"/>
      <c r="G5" s="221"/>
      <c r="H5" s="93"/>
      <c r="I5" s="93"/>
      <c r="J5" s="93"/>
    </row>
    <row r="6" spans="1:10" s="107" customFormat="1" ht="39.6" customHeight="1" collapsed="1" x14ac:dyDescent="0.25">
      <c r="A6" s="103" t="s">
        <v>166</v>
      </c>
      <c r="B6" s="222">
        <v>538</v>
      </c>
      <c r="C6" s="223" t="s">
        <v>192</v>
      </c>
      <c r="D6" s="223" t="s">
        <v>192</v>
      </c>
      <c r="E6" s="223" t="s">
        <v>193</v>
      </c>
      <c r="F6" s="223" t="s">
        <v>194</v>
      </c>
      <c r="G6" s="224">
        <f>G8+G15+G29+G35+G41+G52+G72+G84+G91+G113+G143+G153+G26</f>
        <v>8452.8000000000011</v>
      </c>
      <c r="H6" s="106"/>
      <c r="I6" s="106"/>
      <c r="J6" s="106"/>
    </row>
    <row r="7" spans="1:10" ht="23.25" customHeight="1" x14ac:dyDescent="0.25">
      <c r="A7" s="108" t="s">
        <v>190</v>
      </c>
      <c r="B7" s="222">
        <v>538</v>
      </c>
      <c r="C7" s="223" t="s">
        <v>191</v>
      </c>
      <c r="D7" s="223" t="s">
        <v>192</v>
      </c>
      <c r="E7" s="223" t="s">
        <v>193</v>
      </c>
      <c r="F7" s="223" t="s">
        <v>194</v>
      </c>
      <c r="G7" s="225">
        <f>G8+G15+G29+G35</f>
        <v>2642</v>
      </c>
      <c r="H7" s="111"/>
      <c r="I7" s="111"/>
      <c r="J7" s="111"/>
    </row>
    <row r="8" spans="1:10" ht="31.5" x14ac:dyDescent="0.25">
      <c r="A8" s="112" t="s">
        <v>195</v>
      </c>
      <c r="B8" s="222">
        <v>538</v>
      </c>
      <c r="C8" s="223" t="s">
        <v>191</v>
      </c>
      <c r="D8" s="223" t="s">
        <v>196</v>
      </c>
      <c r="E8" s="223" t="s">
        <v>193</v>
      </c>
      <c r="F8" s="223" t="s">
        <v>194</v>
      </c>
      <c r="G8" s="226">
        <f>G9</f>
        <v>866.6</v>
      </c>
      <c r="H8" s="93"/>
      <c r="I8" s="93"/>
      <c r="J8" s="93"/>
    </row>
    <row r="9" spans="1:10" ht="31.5" x14ac:dyDescent="0.25">
      <c r="A9" s="114" t="s">
        <v>197</v>
      </c>
      <c r="B9" s="227">
        <v>538</v>
      </c>
      <c r="C9" s="228" t="s">
        <v>191</v>
      </c>
      <c r="D9" s="228" t="s">
        <v>196</v>
      </c>
      <c r="E9" s="229" t="s">
        <v>198</v>
      </c>
      <c r="F9" s="228" t="s">
        <v>194</v>
      </c>
      <c r="G9" s="230">
        <f>G10</f>
        <v>866.6</v>
      </c>
      <c r="H9" s="93"/>
      <c r="I9" s="93"/>
      <c r="J9" s="93"/>
    </row>
    <row r="10" spans="1:10" ht="17.25" customHeight="1" x14ac:dyDescent="0.25">
      <c r="A10" s="114" t="s">
        <v>199</v>
      </c>
      <c r="B10" s="227">
        <v>538</v>
      </c>
      <c r="C10" s="228" t="s">
        <v>191</v>
      </c>
      <c r="D10" s="228" t="s">
        <v>196</v>
      </c>
      <c r="E10" s="229" t="s">
        <v>200</v>
      </c>
      <c r="F10" s="228" t="s">
        <v>194</v>
      </c>
      <c r="G10" s="230">
        <f>G11</f>
        <v>866.6</v>
      </c>
      <c r="H10" s="93"/>
      <c r="I10" s="93"/>
      <c r="J10" s="93"/>
    </row>
    <row r="11" spans="1:10" ht="31.5" x14ac:dyDescent="0.25">
      <c r="A11" s="118" t="s">
        <v>201</v>
      </c>
      <c r="B11" s="227">
        <v>538</v>
      </c>
      <c r="C11" s="228" t="s">
        <v>191</v>
      </c>
      <c r="D11" s="228" t="s">
        <v>196</v>
      </c>
      <c r="E11" s="229" t="s">
        <v>202</v>
      </c>
      <c r="F11" s="228" t="s">
        <v>194</v>
      </c>
      <c r="G11" s="230">
        <f>G13+G14</f>
        <v>866.6</v>
      </c>
      <c r="H11" s="93"/>
      <c r="I11" s="93"/>
      <c r="J11" s="93"/>
    </row>
    <row r="12" spans="1:10" ht="31.5" x14ac:dyDescent="0.25">
      <c r="A12" s="118" t="s">
        <v>203</v>
      </c>
      <c r="B12" s="227">
        <v>538</v>
      </c>
      <c r="C12" s="231" t="s">
        <v>191</v>
      </c>
      <c r="D12" s="231" t="s">
        <v>196</v>
      </c>
      <c r="E12" s="232" t="s">
        <v>202</v>
      </c>
      <c r="F12" s="228" t="s">
        <v>204</v>
      </c>
      <c r="G12" s="230">
        <f>G13+G14</f>
        <v>866.6</v>
      </c>
      <c r="H12" s="93"/>
      <c r="I12" s="93"/>
      <c r="J12" s="93"/>
    </row>
    <row r="13" spans="1:10" ht="31.5" x14ac:dyDescent="0.25">
      <c r="A13" s="118" t="s">
        <v>205</v>
      </c>
      <c r="B13" s="227">
        <v>538</v>
      </c>
      <c r="C13" s="228" t="s">
        <v>191</v>
      </c>
      <c r="D13" s="228" t="s">
        <v>196</v>
      </c>
      <c r="E13" s="229" t="s">
        <v>202</v>
      </c>
      <c r="F13" s="134">
        <v>121</v>
      </c>
      <c r="G13" s="233">
        <f>прил.6!F14</f>
        <v>665.6</v>
      </c>
      <c r="H13" s="93"/>
      <c r="I13" s="93"/>
      <c r="J13" s="93"/>
    </row>
    <row r="14" spans="1:10" ht="49.5" customHeight="1" x14ac:dyDescent="0.25">
      <c r="A14" s="118" t="s">
        <v>206</v>
      </c>
      <c r="B14" s="227">
        <v>538</v>
      </c>
      <c r="C14" s="228" t="s">
        <v>191</v>
      </c>
      <c r="D14" s="228" t="s">
        <v>196</v>
      </c>
      <c r="E14" s="229" t="s">
        <v>202</v>
      </c>
      <c r="F14" s="134">
        <v>129</v>
      </c>
      <c r="G14" s="230">
        <f>прил.6!F15</f>
        <v>201</v>
      </c>
      <c r="H14" s="93"/>
      <c r="I14" s="93"/>
      <c r="J14" s="93"/>
    </row>
    <row r="15" spans="1:10" ht="58.5" customHeight="1" x14ac:dyDescent="0.25">
      <c r="A15" s="112" t="s">
        <v>207</v>
      </c>
      <c r="B15" s="222">
        <v>538</v>
      </c>
      <c r="C15" s="223" t="s">
        <v>191</v>
      </c>
      <c r="D15" s="223" t="s">
        <v>208</v>
      </c>
      <c r="E15" s="234" t="s">
        <v>193</v>
      </c>
      <c r="F15" s="223" t="s">
        <v>194</v>
      </c>
      <c r="G15" s="226">
        <f>G16</f>
        <v>1544.2000000000003</v>
      </c>
      <c r="H15" s="93"/>
      <c r="I15" s="93"/>
      <c r="J15" s="93"/>
    </row>
    <row r="16" spans="1:10" ht="31.5" x14ac:dyDescent="0.25">
      <c r="A16" s="114" t="s">
        <v>209</v>
      </c>
      <c r="B16" s="227">
        <v>538</v>
      </c>
      <c r="C16" s="228" t="s">
        <v>191</v>
      </c>
      <c r="D16" s="228" t="s">
        <v>208</v>
      </c>
      <c r="E16" s="229" t="s">
        <v>198</v>
      </c>
      <c r="F16" s="228" t="s">
        <v>194</v>
      </c>
      <c r="G16" s="230">
        <f>G17</f>
        <v>1544.2000000000003</v>
      </c>
      <c r="H16" s="93"/>
      <c r="I16" s="93"/>
      <c r="J16" s="93"/>
    </row>
    <row r="17" spans="1:64" ht="22.5" customHeight="1" x14ac:dyDescent="0.25">
      <c r="A17" s="114" t="s">
        <v>210</v>
      </c>
      <c r="B17" s="227">
        <v>538</v>
      </c>
      <c r="C17" s="228" t="s">
        <v>191</v>
      </c>
      <c r="D17" s="228" t="s">
        <v>208</v>
      </c>
      <c r="E17" s="229" t="s">
        <v>211</v>
      </c>
      <c r="F17" s="228" t="s">
        <v>194</v>
      </c>
      <c r="G17" s="230">
        <f>G18+G22</f>
        <v>1544.2000000000003</v>
      </c>
    </row>
    <row r="18" spans="1:64" ht="37.5" customHeight="1" x14ac:dyDescent="0.25">
      <c r="A18" s="114" t="s">
        <v>212</v>
      </c>
      <c r="B18" s="227">
        <v>538</v>
      </c>
      <c r="C18" s="228" t="s">
        <v>191</v>
      </c>
      <c r="D18" s="228" t="s">
        <v>208</v>
      </c>
      <c r="E18" s="229" t="s">
        <v>213</v>
      </c>
      <c r="F18" s="228" t="s">
        <v>194</v>
      </c>
      <c r="G18" s="230">
        <f>G19</f>
        <v>981.30000000000007</v>
      </c>
    </row>
    <row r="19" spans="1:64" ht="33.75" customHeight="1" x14ac:dyDescent="0.25">
      <c r="A19" s="114" t="s">
        <v>203</v>
      </c>
      <c r="B19" s="227">
        <v>538</v>
      </c>
      <c r="C19" s="228" t="s">
        <v>191</v>
      </c>
      <c r="D19" s="228" t="s">
        <v>208</v>
      </c>
      <c r="E19" s="229" t="s">
        <v>213</v>
      </c>
      <c r="F19" s="228" t="s">
        <v>204</v>
      </c>
      <c r="G19" s="230">
        <f>G20+G21</f>
        <v>981.30000000000007</v>
      </c>
    </row>
    <row r="20" spans="1:64" ht="45.75" customHeight="1" x14ac:dyDescent="0.25">
      <c r="A20" s="125" t="s">
        <v>205</v>
      </c>
      <c r="B20" s="227">
        <v>538</v>
      </c>
      <c r="C20" s="228" t="s">
        <v>191</v>
      </c>
      <c r="D20" s="228" t="s">
        <v>208</v>
      </c>
      <c r="E20" s="229" t="s">
        <v>213</v>
      </c>
      <c r="F20" s="168">
        <v>121</v>
      </c>
      <c r="G20" s="230">
        <f>прил.6!F21</f>
        <v>753.7</v>
      </c>
    </row>
    <row r="21" spans="1:64" ht="47.25" x14ac:dyDescent="0.25">
      <c r="A21" s="125" t="s">
        <v>206</v>
      </c>
      <c r="B21" s="227">
        <v>538</v>
      </c>
      <c r="C21" s="228" t="s">
        <v>191</v>
      </c>
      <c r="D21" s="228" t="s">
        <v>208</v>
      </c>
      <c r="E21" s="229" t="s">
        <v>214</v>
      </c>
      <c r="F21" s="168">
        <v>129</v>
      </c>
      <c r="G21" s="230">
        <f>прил.6!F22</f>
        <v>227.6</v>
      </c>
    </row>
    <row r="22" spans="1:64" ht="31.5" x14ac:dyDescent="0.25">
      <c r="A22" s="127" t="s">
        <v>215</v>
      </c>
      <c r="B22" s="227">
        <v>538</v>
      </c>
      <c r="C22" s="228" t="s">
        <v>191</v>
      </c>
      <c r="D22" s="228" t="s">
        <v>208</v>
      </c>
      <c r="E22" s="229" t="s">
        <v>214</v>
      </c>
      <c r="F22" s="168" t="s">
        <v>194</v>
      </c>
      <c r="G22" s="230">
        <f>G23+G24+G25</f>
        <v>562.90000000000009</v>
      </c>
    </row>
    <row r="23" spans="1:64" ht="31.5" x14ac:dyDescent="0.25">
      <c r="A23" s="114" t="s">
        <v>216</v>
      </c>
      <c r="B23" s="227">
        <v>538</v>
      </c>
      <c r="C23" s="228" t="s">
        <v>191</v>
      </c>
      <c r="D23" s="228" t="s">
        <v>208</v>
      </c>
      <c r="E23" s="229" t="s">
        <v>214</v>
      </c>
      <c r="F23" s="168">
        <v>244</v>
      </c>
      <c r="G23" s="230">
        <f>прил.6!F24</f>
        <v>552.70000000000005</v>
      </c>
    </row>
    <row r="24" spans="1:64" ht="31.5" x14ac:dyDescent="0.25">
      <c r="A24" s="128" t="s">
        <v>217</v>
      </c>
      <c r="B24" s="227">
        <v>538</v>
      </c>
      <c r="C24" s="228" t="s">
        <v>191</v>
      </c>
      <c r="D24" s="228" t="s">
        <v>208</v>
      </c>
      <c r="E24" s="229" t="s">
        <v>214</v>
      </c>
      <c r="F24" s="168">
        <v>851</v>
      </c>
      <c r="G24" s="230">
        <v>9.6</v>
      </c>
    </row>
    <row r="25" spans="1:64" ht="31.5" customHeight="1" x14ac:dyDescent="0.25">
      <c r="A25" s="128" t="s">
        <v>218</v>
      </c>
      <c r="B25" s="222">
        <v>538</v>
      </c>
      <c r="C25" s="228" t="s">
        <v>191</v>
      </c>
      <c r="D25" s="228" t="s">
        <v>208</v>
      </c>
      <c r="E25" s="229" t="s">
        <v>214</v>
      </c>
      <c r="F25" s="168">
        <v>852</v>
      </c>
      <c r="G25" s="230">
        <v>0.6</v>
      </c>
    </row>
    <row r="26" spans="1:64" ht="27" hidden="1" customHeight="1" x14ac:dyDescent="0.25">
      <c r="A26" s="129" t="s">
        <v>219</v>
      </c>
      <c r="B26" s="222">
        <v>538</v>
      </c>
      <c r="C26" s="235" t="s">
        <v>191</v>
      </c>
      <c r="D26" s="235" t="s">
        <v>220</v>
      </c>
      <c r="E26" s="131" t="s">
        <v>221</v>
      </c>
      <c r="F26" s="223" t="s">
        <v>194</v>
      </c>
      <c r="G26" s="226">
        <f>G27</f>
        <v>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64" ht="37.5" hidden="1" customHeight="1" x14ac:dyDescent="0.25">
      <c r="A27" s="128" t="s">
        <v>222</v>
      </c>
      <c r="B27" s="227">
        <v>538</v>
      </c>
      <c r="C27" s="231" t="s">
        <v>191</v>
      </c>
      <c r="D27" s="231" t="s">
        <v>220</v>
      </c>
      <c r="E27" s="134" t="s">
        <v>223</v>
      </c>
      <c r="F27" s="228" t="s">
        <v>194</v>
      </c>
      <c r="G27" s="230">
        <f>G28</f>
        <v>0</v>
      </c>
    </row>
    <row r="28" spans="1:64" ht="38.25" hidden="1" customHeight="1" x14ac:dyDescent="0.25">
      <c r="A28" s="128" t="s">
        <v>224</v>
      </c>
      <c r="B28" s="227">
        <v>538</v>
      </c>
      <c r="C28" s="228" t="s">
        <v>191</v>
      </c>
      <c r="D28" s="228" t="s">
        <v>220</v>
      </c>
      <c r="E28" s="134" t="s">
        <v>223</v>
      </c>
      <c r="F28" s="134">
        <v>244</v>
      </c>
      <c r="G28" s="230">
        <v>0</v>
      </c>
    </row>
    <row r="29" spans="1:64" ht="38.25" customHeight="1" x14ac:dyDescent="0.25">
      <c r="A29" s="108" t="s">
        <v>225</v>
      </c>
      <c r="B29" s="227">
        <v>538</v>
      </c>
      <c r="C29" s="109" t="s">
        <v>191</v>
      </c>
      <c r="D29" s="109" t="s">
        <v>226</v>
      </c>
      <c r="E29" s="121"/>
      <c r="F29" s="115"/>
      <c r="G29" s="226">
        <f>G30</f>
        <v>84.5</v>
      </c>
    </row>
    <row r="30" spans="1:64" ht="38.25" customHeight="1" x14ac:dyDescent="0.25">
      <c r="A30" s="135" t="s">
        <v>227</v>
      </c>
      <c r="B30" s="227">
        <v>538</v>
      </c>
      <c r="C30" s="115" t="s">
        <v>191</v>
      </c>
      <c r="D30" s="115" t="s">
        <v>226</v>
      </c>
      <c r="E30" s="136">
        <v>9900000000</v>
      </c>
      <c r="F30" s="109"/>
      <c r="G30" s="230">
        <f>G31</f>
        <v>84.5</v>
      </c>
    </row>
    <row r="31" spans="1:64" ht="38.25" customHeight="1" x14ac:dyDescent="0.25">
      <c r="A31" s="135" t="s">
        <v>228</v>
      </c>
      <c r="B31" s="227">
        <v>538</v>
      </c>
      <c r="C31" s="115" t="s">
        <v>191</v>
      </c>
      <c r="D31" s="115" t="s">
        <v>226</v>
      </c>
      <c r="E31" s="121" t="s">
        <v>229</v>
      </c>
      <c r="F31" s="115"/>
      <c r="G31" s="230">
        <f>G32</f>
        <v>84.5</v>
      </c>
    </row>
    <row r="32" spans="1:64" ht="38.25" customHeight="1" x14ac:dyDescent="0.25">
      <c r="A32" s="135" t="s">
        <v>230</v>
      </c>
      <c r="B32" s="227">
        <v>538</v>
      </c>
      <c r="C32" s="115" t="s">
        <v>191</v>
      </c>
      <c r="D32" s="115" t="s">
        <v>226</v>
      </c>
      <c r="E32" s="121" t="s">
        <v>231</v>
      </c>
      <c r="F32" s="115"/>
      <c r="G32" s="230">
        <f>G33</f>
        <v>84.5</v>
      </c>
    </row>
    <row r="33" spans="1:8" ht="38.25" customHeight="1" x14ac:dyDescent="0.25">
      <c r="A33" s="135" t="s">
        <v>232</v>
      </c>
      <c r="B33" s="227">
        <v>538</v>
      </c>
      <c r="C33" s="115" t="s">
        <v>191</v>
      </c>
      <c r="D33" s="115" t="s">
        <v>226</v>
      </c>
      <c r="E33" s="121" t="s">
        <v>231</v>
      </c>
      <c r="F33" s="115" t="s">
        <v>233</v>
      </c>
      <c r="G33" s="230">
        <f>G34</f>
        <v>84.5</v>
      </c>
    </row>
    <row r="34" spans="1:8" ht="38.25" customHeight="1" x14ac:dyDescent="0.25">
      <c r="A34" s="135" t="s">
        <v>234</v>
      </c>
      <c r="B34" s="227">
        <v>538</v>
      </c>
      <c r="C34" s="115" t="s">
        <v>191</v>
      </c>
      <c r="D34" s="115" t="s">
        <v>226</v>
      </c>
      <c r="E34" s="121" t="s">
        <v>231</v>
      </c>
      <c r="F34" s="115" t="s">
        <v>235</v>
      </c>
      <c r="G34" s="230">
        <f>прил.6!F35</f>
        <v>84.5</v>
      </c>
    </row>
    <row r="35" spans="1:8" ht="58.5" customHeight="1" x14ac:dyDescent="0.25">
      <c r="A35" s="108" t="s">
        <v>236</v>
      </c>
      <c r="B35" s="222">
        <v>538</v>
      </c>
      <c r="C35" s="228" t="s">
        <v>191</v>
      </c>
      <c r="D35" s="228" t="s">
        <v>237</v>
      </c>
      <c r="E35" s="131" t="s">
        <v>193</v>
      </c>
      <c r="F35" s="223" t="s">
        <v>194</v>
      </c>
      <c r="G35" s="225">
        <f>G36</f>
        <v>146.69999999999999</v>
      </c>
    </row>
    <row r="36" spans="1:8" ht="115.5" customHeight="1" x14ac:dyDescent="0.25">
      <c r="A36" s="138" t="s">
        <v>238</v>
      </c>
      <c r="B36" s="222">
        <v>538</v>
      </c>
      <c r="C36" s="223" t="s">
        <v>191</v>
      </c>
      <c r="D36" s="223" t="s">
        <v>237</v>
      </c>
      <c r="E36" s="131" t="s">
        <v>239</v>
      </c>
      <c r="F36" s="223" t="s">
        <v>240</v>
      </c>
      <c r="G36" s="225">
        <f>G37</f>
        <v>146.69999999999999</v>
      </c>
    </row>
    <row r="37" spans="1:8" ht="151.5" customHeight="1" x14ac:dyDescent="0.25">
      <c r="A37" s="139" t="s">
        <v>241</v>
      </c>
      <c r="B37" s="222">
        <v>538</v>
      </c>
      <c r="C37" s="228" t="s">
        <v>191</v>
      </c>
      <c r="D37" s="228" t="s">
        <v>237</v>
      </c>
      <c r="E37" s="134" t="s">
        <v>242</v>
      </c>
      <c r="F37" s="228" t="s">
        <v>240</v>
      </c>
      <c r="G37" s="236">
        <f>G38</f>
        <v>146.69999999999999</v>
      </c>
    </row>
    <row r="38" spans="1:8" ht="63.75" customHeight="1" x14ac:dyDescent="0.25">
      <c r="A38" s="135" t="s">
        <v>243</v>
      </c>
      <c r="B38" s="222">
        <v>538</v>
      </c>
      <c r="C38" s="228" t="s">
        <v>191</v>
      </c>
      <c r="D38" s="228" t="s">
        <v>237</v>
      </c>
      <c r="E38" s="134" t="s">
        <v>244</v>
      </c>
      <c r="F38" s="228" t="s">
        <v>194</v>
      </c>
      <c r="G38" s="236">
        <f>G39</f>
        <v>146.69999999999999</v>
      </c>
    </row>
    <row r="39" spans="1:8" ht="31.5" x14ac:dyDescent="0.25">
      <c r="A39" s="135" t="s">
        <v>245</v>
      </c>
      <c r="B39" s="222">
        <v>538</v>
      </c>
      <c r="C39" s="228" t="s">
        <v>191</v>
      </c>
      <c r="D39" s="228" t="s">
        <v>237</v>
      </c>
      <c r="E39" s="134" t="s">
        <v>246</v>
      </c>
      <c r="F39" s="228" t="s">
        <v>194</v>
      </c>
      <c r="G39" s="236">
        <f>G40</f>
        <v>146.69999999999999</v>
      </c>
      <c r="H39" s="93"/>
    </row>
    <row r="40" spans="1:8" ht="31.5" x14ac:dyDescent="0.25">
      <c r="A40" s="135" t="s">
        <v>247</v>
      </c>
      <c r="B40" s="222">
        <v>538</v>
      </c>
      <c r="C40" s="228" t="s">
        <v>191</v>
      </c>
      <c r="D40" s="228" t="s">
        <v>237</v>
      </c>
      <c r="E40" s="134" t="s">
        <v>246</v>
      </c>
      <c r="F40" s="228" t="s">
        <v>248</v>
      </c>
      <c r="G40" s="236">
        <f>прил.6!F41</f>
        <v>146.69999999999999</v>
      </c>
      <c r="H40" s="93"/>
    </row>
    <row r="41" spans="1:8" ht="28.5" customHeight="1" x14ac:dyDescent="0.25">
      <c r="A41" s="141" t="s">
        <v>249</v>
      </c>
      <c r="B41" s="222">
        <v>538</v>
      </c>
      <c r="C41" s="223" t="s">
        <v>196</v>
      </c>
      <c r="D41" s="223" t="s">
        <v>192</v>
      </c>
      <c r="E41" s="176" t="s">
        <v>250</v>
      </c>
      <c r="F41" s="175" t="s">
        <v>194</v>
      </c>
      <c r="G41" s="237">
        <f>G42</f>
        <v>346.59999999999997</v>
      </c>
      <c r="H41" s="93"/>
    </row>
    <row r="42" spans="1:8" ht="28.5" customHeight="1" x14ac:dyDescent="0.25">
      <c r="A42" s="145" t="s">
        <v>251</v>
      </c>
      <c r="B42" s="227">
        <v>538</v>
      </c>
      <c r="C42" s="228" t="s">
        <v>196</v>
      </c>
      <c r="D42" s="228" t="s">
        <v>252</v>
      </c>
      <c r="E42" s="174" t="s">
        <v>193</v>
      </c>
      <c r="F42" s="173" t="s">
        <v>194</v>
      </c>
      <c r="G42" s="238">
        <f>G43</f>
        <v>346.59999999999997</v>
      </c>
      <c r="H42" s="93"/>
    </row>
    <row r="43" spans="1:8" ht="27" customHeight="1" x14ac:dyDescent="0.25">
      <c r="A43" s="145" t="s">
        <v>253</v>
      </c>
      <c r="B43" s="227">
        <v>538</v>
      </c>
      <c r="C43" s="228" t="s">
        <v>196</v>
      </c>
      <c r="D43" s="228" t="s">
        <v>252</v>
      </c>
      <c r="E43" s="174" t="s">
        <v>254</v>
      </c>
      <c r="F43" s="173" t="s">
        <v>194</v>
      </c>
      <c r="G43" s="238">
        <f>G44</f>
        <v>346.59999999999997</v>
      </c>
      <c r="H43" s="93"/>
    </row>
    <row r="44" spans="1:8" ht="37.5" customHeight="1" x14ac:dyDescent="0.25">
      <c r="A44" s="145" t="s">
        <v>255</v>
      </c>
      <c r="B44" s="227">
        <v>538</v>
      </c>
      <c r="C44" s="228" t="s">
        <v>196</v>
      </c>
      <c r="D44" s="228" t="s">
        <v>252</v>
      </c>
      <c r="E44" s="174" t="s">
        <v>256</v>
      </c>
      <c r="F44" s="173" t="s">
        <v>194</v>
      </c>
      <c r="G44" s="238">
        <f>G45</f>
        <v>346.59999999999997</v>
      </c>
      <c r="H44" s="93"/>
    </row>
    <row r="45" spans="1:8" ht="45" customHeight="1" x14ac:dyDescent="0.25">
      <c r="A45" s="145" t="s">
        <v>257</v>
      </c>
      <c r="B45" s="227">
        <v>538</v>
      </c>
      <c r="C45" s="228" t="s">
        <v>196</v>
      </c>
      <c r="D45" s="228" t="s">
        <v>252</v>
      </c>
      <c r="E45" s="174" t="s">
        <v>258</v>
      </c>
      <c r="F45" s="173" t="s">
        <v>194</v>
      </c>
      <c r="G45" s="238">
        <f>G46+G49</f>
        <v>346.59999999999997</v>
      </c>
      <c r="H45" s="93"/>
    </row>
    <row r="46" spans="1:8" ht="45" customHeight="1" x14ac:dyDescent="0.25">
      <c r="A46" s="114" t="s">
        <v>203</v>
      </c>
      <c r="B46" s="227">
        <v>538</v>
      </c>
      <c r="C46" s="228" t="s">
        <v>196</v>
      </c>
      <c r="D46" s="228" t="s">
        <v>252</v>
      </c>
      <c r="E46" s="174" t="s">
        <v>258</v>
      </c>
      <c r="F46" s="173" t="s">
        <v>204</v>
      </c>
      <c r="G46" s="238">
        <f>G47+G48</f>
        <v>309.2</v>
      </c>
      <c r="H46" s="93"/>
    </row>
    <row r="47" spans="1:8" ht="42" customHeight="1" x14ac:dyDescent="0.25">
      <c r="A47" s="145" t="s">
        <v>259</v>
      </c>
      <c r="B47" s="227">
        <v>538</v>
      </c>
      <c r="C47" s="228" t="s">
        <v>196</v>
      </c>
      <c r="D47" s="228" t="s">
        <v>252</v>
      </c>
      <c r="E47" s="174" t="s">
        <v>258</v>
      </c>
      <c r="F47" s="174">
        <v>121</v>
      </c>
      <c r="G47" s="238">
        <f>прил.6!F48</f>
        <v>237.5</v>
      </c>
      <c r="H47" s="93"/>
    </row>
    <row r="48" spans="1:8" ht="61.5" customHeight="1" x14ac:dyDescent="0.25">
      <c r="A48" s="145" t="s">
        <v>206</v>
      </c>
      <c r="B48" s="227">
        <v>538</v>
      </c>
      <c r="C48" s="228" t="s">
        <v>196</v>
      </c>
      <c r="D48" s="228" t="s">
        <v>252</v>
      </c>
      <c r="E48" s="174" t="s">
        <v>258</v>
      </c>
      <c r="F48" s="174">
        <v>129</v>
      </c>
      <c r="G48" s="238">
        <f>прил.6!F49</f>
        <v>71.7</v>
      </c>
      <c r="H48" s="93"/>
    </row>
    <row r="49" spans="1:8" ht="44.25" customHeight="1" x14ac:dyDescent="0.25">
      <c r="A49" s="145" t="s">
        <v>216</v>
      </c>
      <c r="B49" s="227">
        <v>538</v>
      </c>
      <c r="C49" s="228" t="s">
        <v>196</v>
      </c>
      <c r="D49" s="228" t="s">
        <v>252</v>
      </c>
      <c r="E49" s="174" t="s">
        <v>258</v>
      </c>
      <c r="F49" s="174">
        <v>244</v>
      </c>
      <c r="G49" s="238">
        <f>прил.6!F50</f>
        <v>37.4</v>
      </c>
      <c r="H49" s="93"/>
    </row>
    <row r="50" spans="1:8" ht="0.6" customHeight="1" x14ac:dyDescent="0.25">
      <c r="A50" s="145"/>
      <c r="B50" s="227">
        <v>538</v>
      </c>
      <c r="C50" s="228"/>
      <c r="D50" s="228"/>
      <c r="E50" s="174"/>
      <c r="F50" s="174"/>
      <c r="G50" s="238"/>
      <c r="H50" s="93"/>
    </row>
    <row r="51" spans="1:8" ht="44.25" hidden="1" customHeight="1" x14ac:dyDescent="0.25">
      <c r="A51" s="114" t="s">
        <v>216</v>
      </c>
      <c r="B51" s="227">
        <v>538</v>
      </c>
      <c r="C51" s="228" t="s">
        <v>191</v>
      </c>
      <c r="D51" s="228" t="s">
        <v>208</v>
      </c>
      <c r="E51" s="229" t="s">
        <v>214</v>
      </c>
      <c r="F51" s="168">
        <v>244</v>
      </c>
      <c r="G51" s="230">
        <v>11.2</v>
      </c>
      <c r="H51" s="93"/>
    </row>
    <row r="52" spans="1:8" ht="30.75" customHeight="1" x14ac:dyDescent="0.25">
      <c r="A52" s="166" t="s">
        <v>279</v>
      </c>
      <c r="B52" s="222">
        <v>538</v>
      </c>
      <c r="C52" s="223" t="s">
        <v>208</v>
      </c>
      <c r="D52" s="223" t="s">
        <v>192</v>
      </c>
      <c r="E52" s="176" t="s">
        <v>193</v>
      </c>
      <c r="F52" s="223" t="s">
        <v>194</v>
      </c>
      <c r="G52" s="225">
        <f>G53+G69</f>
        <v>370</v>
      </c>
      <c r="H52" s="150"/>
    </row>
    <row r="53" spans="1:8" ht="28.5" customHeight="1" x14ac:dyDescent="0.25">
      <c r="A53" s="108" t="s">
        <v>280</v>
      </c>
      <c r="B53" s="222">
        <v>538</v>
      </c>
      <c r="C53" s="223" t="s">
        <v>208</v>
      </c>
      <c r="D53" s="223" t="s">
        <v>262</v>
      </c>
      <c r="E53" s="223" t="s">
        <v>193</v>
      </c>
      <c r="F53" s="223" t="s">
        <v>194</v>
      </c>
      <c r="G53" s="225">
        <f>G55</f>
        <v>300</v>
      </c>
      <c r="H53" s="167"/>
    </row>
    <row r="54" spans="1:8" ht="51" customHeight="1" x14ac:dyDescent="0.25">
      <c r="A54" s="135" t="s">
        <v>413</v>
      </c>
      <c r="B54" s="227">
        <v>538</v>
      </c>
      <c r="C54" s="228" t="s">
        <v>208</v>
      </c>
      <c r="D54" s="228" t="s">
        <v>262</v>
      </c>
      <c r="E54" s="228" t="s">
        <v>282</v>
      </c>
      <c r="F54" s="228" t="s">
        <v>194</v>
      </c>
      <c r="G54" s="236">
        <f>G55</f>
        <v>300</v>
      </c>
      <c r="H54" s="93"/>
    </row>
    <row r="55" spans="1:8" ht="39" customHeight="1" x14ac:dyDescent="0.25">
      <c r="A55" s="114" t="s">
        <v>283</v>
      </c>
      <c r="B55" s="227">
        <v>538</v>
      </c>
      <c r="C55" s="168" t="s">
        <v>208</v>
      </c>
      <c r="D55" s="168" t="s">
        <v>262</v>
      </c>
      <c r="E55" s="134" t="s">
        <v>284</v>
      </c>
      <c r="F55" s="168" t="s">
        <v>194</v>
      </c>
      <c r="G55" s="230">
        <f>G56</f>
        <v>300</v>
      </c>
    </row>
    <row r="56" spans="1:8" ht="39.75" customHeight="1" x14ac:dyDescent="0.25">
      <c r="A56" s="114" t="s">
        <v>285</v>
      </c>
      <c r="B56" s="227">
        <v>538</v>
      </c>
      <c r="C56" s="168" t="s">
        <v>208</v>
      </c>
      <c r="D56" s="168" t="s">
        <v>262</v>
      </c>
      <c r="E56" s="134" t="s">
        <v>286</v>
      </c>
      <c r="F56" s="168" t="s">
        <v>194</v>
      </c>
      <c r="G56" s="230">
        <f>G67</f>
        <v>300</v>
      </c>
    </row>
    <row r="57" spans="1:8" ht="31.5" hidden="1" x14ac:dyDescent="0.25">
      <c r="A57" s="114" t="s">
        <v>287</v>
      </c>
      <c r="B57" s="227">
        <v>538</v>
      </c>
      <c r="C57" s="168" t="s">
        <v>208</v>
      </c>
      <c r="D57" s="168" t="s">
        <v>262</v>
      </c>
      <c r="E57" s="134" t="s">
        <v>288</v>
      </c>
      <c r="F57" s="168" t="s">
        <v>194</v>
      </c>
      <c r="G57" s="230">
        <f>G58</f>
        <v>0</v>
      </c>
    </row>
    <row r="58" spans="1:8" ht="40.9" hidden="1" customHeight="1" x14ac:dyDescent="0.25">
      <c r="A58" s="114" t="s">
        <v>267</v>
      </c>
      <c r="B58" s="227">
        <v>538</v>
      </c>
      <c r="C58" s="168" t="s">
        <v>208</v>
      </c>
      <c r="D58" s="168" t="s">
        <v>262</v>
      </c>
      <c r="E58" s="134" t="s">
        <v>288</v>
      </c>
      <c r="F58" s="134">
        <v>244</v>
      </c>
      <c r="G58" s="230">
        <v>0</v>
      </c>
    </row>
    <row r="59" spans="1:8" ht="0.6" hidden="1" customHeight="1" x14ac:dyDescent="0.25">
      <c r="A59" s="114" t="s">
        <v>289</v>
      </c>
      <c r="B59" s="227">
        <v>538</v>
      </c>
      <c r="C59" s="168" t="s">
        <v>208</v>
      </c>
      <c r="D59" s="168" t="s">
        <v>262</v>
      </c>
      <c r="E59" s="134" t="s">
        <v>290</v>
      </c>
      <c r="F59" s="168" t="s">
        <v>194</v>
      </c>
      <c r="G59" s="230">
        <f>G60</f>
        <v>15</v>
      </c>
    </row>
    <row r="60" spans="1:8" ht="1.1499999999999999" hidden="1" customHeight="1" x14ac:dyDescent="0.25">
      <c r="A60" s="114" t="s">
        <v>267</v>
      </c>
      <c r="B60" s="227">
        <v>538</v>
      </c>
      <c r="C60" s="168" t="s">
        <v>208</v>
      </c>
      <c r="D60" s="168" t="s">
        <v>262</v>
      </c>
      <c r="E60" s="134" t="s">
        <v>290</v>
      </c>
      <c r="F60" s="134">
        <v>244</v>
      </c>
      <c r="G60" s="230">
        <v>15</v>
      </c>
    </row>
    <row r="61" spans="1:8" ht="27" hidden="1" customHeight="1" x14ac:dyDescent="0.25">
      <c r="A61" s="145" t="s">
        <v>294</v>
      </c>
      <c r="B61" s="227">
        <v>538</v>
      </c>
      <c r="C61" s="168" t="s">
        <v>208</v>
      </c>
      <c r="D61" s="168" t="s">
        <v>262</v>
      </c>
      <c r="E61" s="169" t="s">
        <v>295</v>
      </c>
      <c r="F61" s="168" t="s">
        <v>194</v>
      </c>
      <c r="G61" s="230">
        <f>G62</f>
        <v>0</v>
      </c>
    </row>
    <row r="62" spans="1:8" ht="37.5" hidden="1" customHeight="1" x14ac:dyDescent="0.25">
      <c r="A62" s="114" t="s">
        <v>267</v>
      </c>
      <c r="B62" s="227">
        <v>538</v>
      </c>
      <c r="C62" s="168" t="s">
        <v>208</v>
      </c>
      <c r="D62" s="168" t="s">
        <v>262</v>
      </c>
      <c r="E62" s="134" t="s">
        <v>295</v>
      </c>
      <c r="F62" s="168" t="s">
        <v>248</v>
      </c>
      <c r="G62" s="230"/>
    </row>
    <row r="63" spans="1:8" ht="37.5" hidden="1" customHeight="1" x14ac:dyDescent="0.25">
      <c r="A63" s="114" t="s">
        <v>291</v>
      </c>
      <c r="B63" s="227">
        <v>538</v>
      </c>
      <c r="C63" s="168" t="s">
        <v>208</v>
      </c>
      <c r="D63" s="168" t="s">
        <v>262</v>
      </c>
      <c r="E63" s="134" t="s">
        <v>290</v>
      </c>
      <c r="F63" s="168" t="s">
        <v>194</v>
      </c>
      <c r="G63" s="239">
        <f>G64</f>
        <v>0</v>
      </c>
    </row>
    <row r="64" spans="1:8" ht="37.5" hidden="1" customHeight="1" x14ac:dyDescent="0.25">
      <c r="A64" s="114" t="s">
        <v>267</v>
      </c>
      <c r="B64" s="227">
        <v>538</v>
      </c>
      <c r="C64" s="168" t="s">
        <v>208</v>
      </c>
      <c r="D64" s="168" t="s">
        <v>262</v>
      </c>
      <c r="E64" s="134" t="s">
        <v>290</v>
      </c>
      <c r="F64" s="134">
        <v>244</v>
      </c>
      <c r="G64" s="239">
        <v>0</v>
      </c>
    </row>
    <row r="65" spans="1:7" ht="37.5" hidden="1" customHeight="1" x14ac:dyDescent="0.25">
      <c r="A65" s="145" t="s">
        <v>294</v>
      </c>
      <c r="B65" s="227">
        <v>538</v>
      </c>
      <c r="C65" s="168" t="s">
        <v>208</v>
      </c>
      <c r="D65" s="168" t="s">
        <v>262</v>
      </c>
      <c r="E65" s="134" t="s">
        <v>292</v>
      </c>
      <c r="F65" s="168" t="s">
        <v>194</v>
      </c>
      <c r="G65" s="239">
        <f>G66</f>
        <v>0</v>
      </c>
    </row>
    <row r="66" spans="1:7" ht="37.5" hidden="1" customHeight="1" x14ac:dyDescent="0.25">
      <c r="A66" s="114" t="s">
        <v>267</v>
      </c>
      <c r="B66" s="227">
        <v>538</v>
      </c>
      <c r="C66" s="168" t="s">
        <v>208</v>
      </c>
      <c r="D66" s="168" t="s">
        <v>262</v>
      </c>
      <c r="E66" s="134" t="s">
        <v>293</v>
      </c>
      <c r="F66" s="134">
        <v>244</v>
      </c>
      <c r="G66" s="239">
        <v>0</v>
      </c>
    </row>
    <row r="67" spans="1:7" ht="37.5" customHeight="1" x14ac:dyDescent="0.25">
      <c r="A67" s="114" t="s">
        <v>393</v>
      </c>
      <c r="B67" s="227">
        <v>538</v>
      </c>
      <c r="C67" s="168" t="s">
        <v>208</v>
      </c>
      <c r="D67" s="168" t="s">
        <v>262</v>
      </c>
      <c r="E67" s="169" t="s">
        <v>295</v>
      </c>
      <c r="F67" s="168" t="s">
        <v>194</v>
      </c>
      <c r="G67" s="239">
        <f>G68</f>
        <v>300</v>
      </c>
    </row>
    <row r="68" spans="1:7" ht="27" customHeight="1" x14ac:dyDescent="0.25">
      <c r="A68" s="145" t="s">
        <v>296</v>
      </c>
      <c r="B68" s="227">
        <v>538</v>
      </c>
      <c r="C68" s="168" t="s">
        <v>208</v>
      </c>
      <c r="D68" s="168" t="s">
        <v>262</v>
      </c>
      <c r="E68" s="134" t="s">
        <v>295</v>
      </c>
      <c r="F68" s="168" t="s">
        <v>248</v>
      </c>
      <c r="G68" s="239">
        <f>прил.6!F74</f>
        <v>300</v>
      </c>
    </row>
    <row r="69" spans="1:7" ht="28.5" customHeight="1" x14ac:dyDescent="0.25">
      <c r="A69" s="141" t="s">
        <v>296</v>
      </c>
      <c r="B69" s="222">
        <v>538</v>
      </c>
      <c r="C69" s="170" t="s">
        <v>208</v>
      </c>
      <c r="D69" s="170">
        <v>12</v>
      </c>
      <c r="E69" s="131" t="s">
        <v>221</v>
      </c>
      <c r="F69" s="170" t="s">
        <v>194</v>
      </c>
      <c r="G69" s="240">
        <f>G70</f>
        <v>70</v>
      </c>
    </row>
    <row r="70" spans="1:7" ht="27" customHeight="1" x14ac:dyDescent="0.25">
      <c r="A70" s="145" t="s">
        <v>297</v>
      </c>
      <c r="B70" s="227">
        <v>538</v>
      </c>
      <c r="C70" s="168" t="s">
        <v>208</v>
      </c>
      <c r="D70" s="168">
        <v>12</v>
      </c>
      <c r="E70" s="134" t="s">
        <v>298</v>
      </c>
      <c r="F70" s="168" t="s">
        <v>194</v>
      </c>
      <c r="G70" s="239">
        <f>G71</f>
        <v>70</v>
      </c>
    </row>
    <row r="71" spans="1:7" ht="31.5" x14ac:dyDescent="0.25">
      <c r="A71" s="145" t="s">
        <v>267</v>
      </c>
      <c r="B71" s="227">
        <v>538</v>
      </c>
      <c r="C71" s="168" t="s">
        <v>208</v>
      </c>
      <c r="D71" s="168">
        <v>12</v>
      </c>
      <c r="E71" s="134" t="s">
        <v>299</v>
      </c>
      <c r="F71" s="168">
        <v>244</v>
      </c>
      <c r="G71" s="239">
        <f>прил.6!F80</f>
        <v>70</v>
      </c>
    </row>
    <row r="72" spans="1:7" ht="31.5" x14ac:dyDescent="0.25">
      <c r="A72" s="241" t="s">
        <v>260</v>
      </c>
      <c r="B72" s="104">
        <v>538</v>
      </c>
      <c r="C72" s="109" t="s">
        <v>252</v>
      </c>
      <c r="D72" s="109" t="s">
        <v>192</v>
      </c>
      <c r="E72" s="142" t="s">
        <v>193</v>
      </c>
      <c r="F72" s="109" t="s">
        <v>194</v>
      </c>
      <c r="G72" s="242">
        <f>G73+G78</f>
        <v>85</v>
      </c>
    </row>
    <row r="73" spans="1:7" ht="47.25" x14ac:dyDescent="0.25">
      <c r="A73" s="145" t="s">
        <v>261</v>
      </c>
      <c r="B73" s="227">
        <v>538</v>
      </c>
      <c r="C73" s="115" t="s">
        <v>252</v>
      </c>
      <c r="D73" s="115" t="s">
        <v>262</v>
      </c>
      <c r="E73" s="146" t="s">
        <v>193</v>
      </c>
      <c r="F73" s="115" t="s">
        <v>194</v>
      </c>
      <c r="G73" s="239">
        <f>G74</f>
        <v>75</v>
      </c>
    </row>
    <row r="74" spans="1:7" ht="31.5" x14ac:dyDescent="0.25">
      <c r="A74" s="128" t="s">
        <v>263</v>
      </c>
      <c r="B74" s="227">
        <v>538</v>
      </c>
      <c r="C74" s="115" t="s">
        <v>252</v>
      </c>
      <c r="D74" s="115" t="s">
        <v>262</v>
      </c>
      <c r="E74" s="146" t="s">
        <v>229</v>
      </c>
      <c r="F74" s="115" t="s">
        <v>194</v>
      </c>
      <c r="G74" s="239">
        <f>G75</f>
        <v>75</v>
      </c>
    </row>
    <row r="75" spans="1:7" ht="16.5" x14ac:dyDescent="0.25">
      <c r="A75" s="128" t="s">
        <v>264</v>
      </c>
      <c r="B75" s="227">
        <v>538</v>
      </c>
      <c r="C75" s="115" t="s">
        <v>252</v>
      </c>
      <c r="D75" s="115" t="s">
        <v>262</v>
      </c>
      <c r="E75" s="146" t="s">
        <v>221</v>
      </c>
      <c r="F75" s="115" t="s">
        <v>194</v>
      </c>
      <c r="G75" s="239">
        <f>G76</f>
        <v>75</v>
      </c>
    </row>
    <row r="76" spans="1:7" ht="47.25" x14ac:dyDescent="0.25">
      <c r="A76" s="153" t="s">
        <v>265</v>
      </c>
      <c r="B76" s="227">
        <v>538</v>
      </c>
      <c r="C76" s="115" t="s">
        <v>252</v>
      </c>
      <c r="D76" s="115" t="s">
        <v>262</v>
      </c>
      <c r="E76" s="146" t="s">
        <v>266</v>
      </c>
      <c r="F76" s="115" t="s">
        <v>194</v>
      </c>
      <c r="G76" s="239">
        <f>G77</f>
        <v>75</v>
      </c>
    </row>
    <row r="77" spans="1:7" ht="31.5" x14ac:dyDescent="0.25">
      <c r="A77" s="128" t="s">
        <v>267</v>
      </c>
      <c r="B77" s="227">
        <v>538</v>
      </c>
      <c r="C77" s="115" t="s">
        <v>252</v>
      </c>
      <c r="D77" s="115" t="s">
        <v>262</v>
      </c>
      <c r="E77" s="146" t="s">
        <v>266</v>
      </c>
      <c r="F77" s="115" t="s">
        <v>248</v>
      </c>
      <c r="G77" s="239">
        <f>прил.6!F56</f>
        <v>75</v>
      </c>
    </row>
    <row r="78" spans="1:7" ht="78.75" x14ac:dyDescent="0.25">
      <c r="A78" s="154" t="s">
        <v>268</v>
      </c>
      <c r="B78" s="227">
        <v>532</v>
      </c>
      <c r="C78" s="228" t="s">
        <v>252</v>
      </c>
      <c r="D78" s="228" t="s">
        <v>269</v>
      </c>
      <c r="E78" s="243" t="s">
        <v>270</v>
      </c>
      <c r="F78" s="244" t="s">
        <v>194</v>
      </c>
      <c r="G78" s="245">
        <f>G79</f>
        <v>10</v>
      </c>
    </row>
    <row r="79" spans="1:7" ht="78.75" x14ac:dyDescent="0.25">
      <c r="A79" s="160" t="s">
        <v>271</v>
      </c>
      <c r="B79" s="227">
        <v>532</v>
      </c>
      <c r="C79" s="228" t="s">
        <v>252</v>
      </c>
      <c r="D79" s="228" t="s">
        <v>269</v>
      </c>
      <c r="E79" s="246" t="s">
        <v>272</v>
      </c>
      <c r="F79" s="247" t="s">
        <v>194</v>
      </c>
      <c r="G79" s="245">
        <f>G80</f>
        <v>10</v>
      </c>
    </row>
    <row r="80" spans="1:7" ht="63" x14ac:dyDescent="0.25">
      <c r="A80" s="160" t="s">
        <v>273</v>
      </c>
      <c r="B80" s="227">
        <v>532</v>
      </c>
      <c r="C80" s="228" t="s">
        <v>252</v>
      </c>
      <c r="D80" s="228" t="s">
        <v>269</v>
      </c>
      <c r="E80" s="246" t="s">
        <v>274</v>
      </c>
      <c r="F80" s="247" t="s">
        <v>194</v>
      </c>
      <c r="G80" s="245">
        <f>G81</f>
        <v>10</v>
      </c>
    </row>
    <row r="81" spans="1:9" ht="31.5" x14ac:dyDescent="0.25">
      <c r="A81" s="160" t="s">
        <v>275</v>
      </c>
      <c r="B81" s="227">
        <v>532</v>
      </c>
      <c r="C81" s="228" t="s">
        <v>252</v>
      </c>
      <c r="D81" s="228" t="s">
        <v>269</v>
      </c>
      <c r="E81" s="246" t="s">
        <v>274</v>
      </c>
      <c r="F81" s="247" t="s">
        <v>276</v>
      </c>
      <c r="G81" s="245">
        <f>G82</f>
        <v>10</v>
      </c>
    </row>
    <row r="82" spans="1:9" ht="31.5" x14ac:dyDescent="0.25">
      <c r="A82" s="160" t="s">
        <v>277</v>
      </c>
      <c r="B82" s="227">
        <v>532</v>
      </c>
      <c r="C82" s="228" t="s">
        <v>252</v>
      </c>
      <c r="D82" s="228" t="s">
        <v>269</v>
      </c>
      <c r="E82" s="246" t="s">
        <v>274</v>
      </c>
      <c r="F82" s="247" t="s">
        <v>278</v>
      </c>
      <c r="G82" s="245">
        <v>10</v>
      </c>
    </row>
    <row r="83" spans="1:9" ht="27" customHeight="1" x14ac:dyDescent="0.25">
      <c r="A83" s="112" t="s">
        <v>300</v>
      </c>
      <c r="B83" s="222">
        <v>538</v>
      </c>
      <c r="C83" s="170" t="s">
        <v>301</v>
      </c>
      <c r="D83" s="170" t="s">
        <v>192</v>
      </c>
      <c r="E83" s="131" t="s">
        <v>193</v>
      </c>
      <c r="F83" s="170" t="s">
        <v>194</v>
      </c>
      <c r="G83" s="226">
        <f>G84+G91</f>
        <v>2044.5</v>
      </c>
    </row>
    <row r="84" spans="1:9" ht="28.5" customHeight="1" x14ac:dyDescent="0.25">
      <c r="A84" s="112" t="s">
        <v>302</v>
      </c>
      <c r="B84" s="222">
        <v>538</v>
      </c>
      <c r="C84" s="170" t="s">
        <v>301</v>
      </c>
      <c r="D84" s="170" t="s">
        <v>196</v>
      </c>
      <c r="E84" s="131" t="s">
        <v>193</v>
      </c>
      <c r="F84" s="170" t="s">
        <v>194</v>
      </c>
      <c r="G84" s="226">
        <f>G85</f>
        <v>670</v>
      </c>
    </row>
    <row r="85" spans="1:9" ht="47.25" x14ac:dyDescent="0.25">
      <c r="A85" s="135" t="s">
        <v>303</v>
      </c>
      <c r="B85" s="227">
        <v>538</v>
      </c>
      <c r="C85" s="228" t="s">
        <v>301</v>
      </c>
      <c r="D85" s="228" t="s">
        <v>196</v>
      </c>
      <c r="E85" s="228" t="s">
        <v>304</v>
      </c>
      <c r="F85" s="228" t="s">
        <v>194</v>
      </c>
      <c r="G85" s="236">
        <f>G86</f>
        <v>670</v>
      </c>
    </row>
    <row r="86" spans="1:9" ht="63" x14ac:dyDescent="0.25">
      <c r="A86" s="114" t="s">
        <v>305</v>
      </c>
      <c r="B86" s="227">
        <v>538</v>
      </c>
      <c r="C86" s="168" t="s">
        <v>301</v>
      </c>
      <c r="D86" s="168" t="s">
        <v>196</v>
      </c>
      <c r="E86" s="134" t="s">
        <v>306</v>
      </c>
      <c r="F86" s="168" t="s">
        <v>194</v>
      </c>
      <c r="G86" s="230">
        <f>G87</f>
        <v>670</v>
      </c>
    </row>
    <row r="87" spans="1:9" ht="63" x14ac:dyDescent="0.25">
      <c r="A87" s="114" t="s">
        <v>307</v>
      </c>
      <c r="B87" s="227">
        <v>538</v>
      </c>
      <c r="C87" s="168" t="s">
        <v>301</v>
      </c>
      <c r="D87" s="168" t="s">
        <v>196</v>
      </c>
      <c r="E87" s="134" t="s">
        <v>308</v>
      </c>
      <c r="F87" s="168" t="s">
        <v>194</v>
      </c>
      <c r="G87" s="230">
        <f>G88</f>
        <v>670</v>
      </c>
    </row>
    <row r="88" spans="1:9" ht="47.25" x14ac:dyDescent="0.25">
      <c r="A88" s="114" t="s">
        <v>309</v>
      </c>
      <c r="B88" s="227">
        <v>538</v>
      </c>
      <c r="C88" s="168" t="s">
        <v>301</v>
      </c>
      <c r="D88" s="168" t="s">
        <v>196</v>
      </c>
      <c r="E88" s="134" t="s">
        <v>310</v>
      </c>
      <c r="F88" s="168" t="s">
        <v>194</v>
      </c>
      <c r="G88" s="230">
        <f>G89+G90</f>
        <v>670</v>
      </c>
    </row>
    <row r="89" spans="1:9" ht="31.5" x14ac:dyDescent="0.25">
      <c r="A89" s="114" t="s">
        <v>267</v>
      </c>
      <c r="B89" s="227">
        <v>538</v>
      </c>
      <c r="C89" s="168" t="s">
        <v>301</v>
      </c>
      <c r="D89" s="168" t="s">
        <v>196</v>
      </c>
      <c r="E89" s="134" t="s">
        <v>310</v>
      </c>
      <c r="F89" s="134">
        <v>244</v>
      </c>
      <c r="G89" s="230">
        <f>прил.6!F87</f>
        <v>670</v>
      </c>
    </row>
    <row r="90" spans="1:9" ht="59.25" hidden="1" customHeight="1" x14ac:dyDescent="0.25">
      <c r="A90" s="114" t="s">
        <v>311</v>
      </c>
      <c r="B90" s="222">
        <v>538</v>
      </c>
      <c r="C90" s="168" t="s">
        <v>301</v>
      </c>
      <c r="D90" s="168" t="s">
        <v>196</v>
      </c>
      <c r="E90" s="134" t="s">
        <v>310</v>
      </c>
      <c r="F90" s="134">
        <v>810</v>
      </c>
      <c r="G90" s="230"/>
    </row>
    <row r="91" spans="1:9" ht="20.25" customHeight="1" x14ac:dyDescent="0.25">
      <c r="A91" s="112" t="s">
        <v>312</v>
      </c>
      <c r="B91" s="222">
        <v>538</v>
      </c>
      <c r="C91" s="170" t="s">
        <v>301</v>
      </c>
      <c r="D91" s="170" t="s">
        <v>252</v>
      </c>
      <c r="E91" s="131" t="s">
        <v>193</v>
      </c>
      <c r="F91" s="170" t="s">
        <v>194</v>
      </c>
      <c r="G91" s="226">
        <f>G92</f>
        <v>1374.5</v>
      </c>
    </row>
    <row r="92" spans="1:9" ht="75" customHeight="1" x14ac:dyDescent="0.25">
      <c r="A92" s="139" t="s">
        <v>313</v>
      </c>
      <c r="B92" s="227">
        <v>538</v>
      </c>
      <c r="C92" s="228" t="s">
        <v>301</v>
      </c>
      <c r="D92" s="228" t="s">
        <v>252</v>
      </c>
      <c r="E92" s="228" t="s">
        <v>304</v>
      </c>
      <c r="F92" s="228" t="s">
        <v>194</v>
      </c>
      <c r="G92" s="236">
        <f>G93+G101</f>
        <v>1374.5</v>
      </c>
      <c r="H92" s="93"/>
      <c r="I92" s="93"/>
    </row>
    <row r="93" spans="1:9" ht="47.25" x14ac:dyDescent="0.25">
      <c r="A93" s="114" t="s">
        <v>314</v>
      </c>
      <c r="B93" s="227">
        <v>538</v>
      </c>
      <c r="C93" s="168" t="s">
        <v>301</v>
      </c>
      <c r="D93" s="168" t="s">
        <v>252</v>
      </c>
      <c r="E93" s="134" t="s">
        <v>315</v>
      </c>
      <c r="F93" s="168" t="s">
        <v>194</v>
      </c>
      <c r="G93" s="230">
        <f>G94</f>
        <v>658.1</v>
      </c>
      <c r="H93" s="93"/>
      <c r="I93" s="93"/>
    </row>
    <row r="94" spans="1:9" ht="31.5" x14ac:dyDescent="0.25">
      <c r="A94" s="114" t="s">
        <v>316</v>
      </c>
      <c r="B94" s="227">
        <v>538</v>
      </c>
      <c r="C94" s="168" t="s">
        <v>301</v>
      </c>
      <c r="D94" s="168" t="s">
        <v>252</v>
      </c>
      <c r="E94" s="134" t="s">
        <v>317</v>
      </c>
      <c r="F94" s="168" t="s">
        <v>194</v>
      </c>
      <c r="G94" s="230">
        <f>G95</f>
        <v>658.1</v>
      </c>
      <c r="H94" s="93"/>
      <c r="I94" s="93"/>
    </row>
    <row r="95" spans="1:9" ht="31.5" x14ac:dyDescent="0.25">
      <c r="A95" s="114" t="s">
        <v>318</v>
      </c>
      <c r="B95" s="227">
        <v>538</v>
      </c>
      <c r="C95" s="168" t="s">
        <v>301</v>
      </c>
      <c r="D95" s="168" t="s">
        <v>252</v>
      </c>
      <c r="E95" s="134" t="s">
        <v>319</v>
      </c>
      <c r="F95" s="168" t="s">
        <v>194</v>
      </c>
      <c r="G95" s="230">
        <f>G96</f>
        <v>658.1</v>
      </c>
      <c r="H95" s="93"/>
      <c r="I95" s="93"/>
    </row>
    <row r="96" spans="1:9" ht="34.5" customHeight="1" x14ac:dyDescent="0.25">
      <c r="A96" s="114" t="s">
        <v>267</v>
      </c>
      <c r="B96" s="227">
        <v>538</v>
      </c>
      <c r="C96" s="168" t="s">
        <v>301</v>
      </c>
      <c r="D96" s="168" t="s">
        <v>252</v>
      </c>
      <c r="E96" s="134" t="s">
        <v>319</v>
      </c>
      <c r="F96" s="134">
        <v>247</v>
      </c>
      <c r="G96" s="230">
        <f>прил.6!F94</f>
        <v>658.1</v>
      </c>
      <c r="H96" s="93"/>
      <c r="I96" s="93"/>
    </row>
    <row r="97" spans="1:9" ht="31.5" hidden="1" x14ac:dyDescent="0.25">
      <c r="A97" s="114" t="s">
        <v>320</v>
      </c>
      <c r="B97" s="227">
        <v>538</v>
      </c>
      <c r="C97" s="168" t="s">
        <v>301</v>
      </c>
      <c r="D97" s="168" t="s">
        <v>252</v>
      </c>
      <c r="E97" s="134" t="s">
        <v>321</v>
      </c>
      <c r="F97" s="168" t="s">
        <v>194</v>
      </c>
      <c r="G97" s="230">
        <f>G98</f>
        <v>0</v>
      </c>
      <c r="H97" s="93"/>
      <c r="I97" s="93"/>
    </row>
    <row r="98" spans="1:9" ht="31.5" hidden="1" x14ac:dyDescent="0.25">
      <c r="A98" s="114" t="s">
        <v>322</v>
      </c>
      <c r="B98" s="227">
        <v>538</v>
      </c>
      <c r="C98" s="168" t="s">
        <v>301</v>
      </c>
      <c r="D98" s="168" t="s">
        <v>252</v>
      </c>
      <c r="E98" s="134" t="s">
        <v>323</v>
      </c>
      <c r="F98" s="168" t="s">
        <v>194</v>
      </c>
      <c r="G98" s="230">
        <f>G99</f>
        <v>0</v>
      </c>
      <c r="H98" s="93"/>
      <c r="I98" s="93"/>
    </row>
    <row r="99" spans="1:9" ht="16.5" hidden="1" x14ac:dyDescent="0.25">
      <c r="A99" s="114" t="s">
        <v>324</v>
      </c>
      <c r="B99" s="227">
        <v>538</v>
      </c>
      <c r="C99" s="168" t="s">
        <v>301</v>
      </c>
      <c r="D99" s="168" t="s">
        <v>252</v>
      </c>
      <c r="E99" s="134" t="s">
        <v>325</v>
      </c>
      <c r="F99" s="168" t="s">
        <v>194</v>
      </c>
      <c r="G99" s="230">
        <f>G100</f>
        <v>0</v>
      </c>
      <c r="H99" s="93"/>
      <c r="I99" s="93"/>
    </row>
    <row r="100" spans="1:9" ht="31.5" hidden="1" x14ac:dyDescent="0.25">
      <c r="A100" s="114" t="s">
        <v>267</v>
      </c>
      <c r="B100" s="227">
        <v>538</v>
      </c>
      <c r="C100" s="168" t="s">
        <v>301</v>
      </c>
      <c r="D100" s="168" t="s">
        <v>252</v>
      </c>
      <c r="E100" s="134" t="s">
        <v>325</v>
      </c>
      <c r="F100" s="134">
        <v>244</v>
      </c>
      <c r="G100" s="230"/>
      <c r="H100" s="93"/>
      <c r="I100" s="93"/>
    </row>
    <row r="101" spans="1:9" ht="31.5" x14ac:dyDescent="0.25">
      <c r="A101" s="114" t="s">
        <v>414</v>
      </c>
      <c r="B101" s="227">
        <v>538</v>
      </c>
      <c r="C101" s="168" t="s">
        <v>301</v>
      </c>
      <c r="D101" s="168" t="s">
        <v>252</v>
      </c>
      <c r="E101" s="134" t="s">
        <v>327</v>
      </c>
      <c r="F101" s="168" t="s">
        <v>194</v>
      </c>
      <c r="G101" s="230">
        <f>G102</f>
        <v>716.4</v>
      </c>
      <c r="H101" s="93"/>
      <c r="I101" s="111"/>
    </row>
    <row r="102" spans="1:9" ht="47.25" x14ac:dyDescent="0.25">
      <c r="A102" s="114" t="s">
        <v>328</v>
      </c>
      <c r="B102" s="227">
        <v>538</v>
      </c>
      <c r="C102" s="168" t="s">
        <v>301</v>
      </c>
      <c r="D102" s="168" t="s">
        <v>252</v>
      </c>
      <c r="E102" s="134" t="s">
        <v>329</v>
      </c>
      <c r="F102" s="168" t="s">
        <v>194</v>
      </c>
      <c r="G102" s="230">
        <f>G105+G107+G109+G111</f>
        <v>716.4</v>
      </c>
      <c r="H102" s="93"/>
      <c r="I102" s="93"/>
    </row>
    <row r="103" spans="1:9" ht="24" hidden="1" customHeight="1" x14ac:dyDescent="0.25">
      <c r="A103" s="114" t="s">
        <v>330</v>
      </c>
      <c r="B103" s="227">
        <v>538</v>
      </c>
      <c r="C103" s="168" t="s">
        <v>301</v>
      </c>
      <c r="D103" s="168" t="s">
        <v>252</v>
      </c>
      <c r="E103" s="134" t="s">
        <v>331</v>
      </c>
      <c r="F103" s="168" t="s">
        <v>194</v>
      </c>
      <c r="G103" s="230"/>
      <c r="H103" s="93"/>
      <c r="I103" s="93"/>
    </row>
    <row r="104" spans="1:9" ht="42" hidden="1" customHeight="1" x14ac:dyDescent="0.25">
      <c r="A104" s="114" t="s">
        <v>267</v>
      </c>
      <c r="B104" s="227">
        <v>538</v>
      </c>
      <c r="C104" s="168" t="s">
        <v>301</v>
      </c>
      <c r="D104" s="168" t="s">
        <v>252</v>
      </c>
      <c r="E104" s="134" t="s">
        <v>331</v>
      </c>
      <c r="F104" s="168" t="s">
        <v>248</v>
      </c>
      <c r="G104" s="230"/>
      <c r="H104" s="93"/>
      <c r="I104" s="93"/>
    </row>
    <row r="105" spans="1:9" ht="31.5" customHeight="1" x14ac:dyDescent="0.25">
      <c r="A105" s="114" t="s">
        <v>332</v>
      </c>
      <c r="B105" s="227">
        <v>538</v>
      </c>
      <c r="C105" s="168" t="s">
        <v>301</v>
      </c>
      <c r="D105" s="168" t="s">
        <v>252</v>
      </c>
      <c r="E105" s="134" t="s">
        <v>333</v>
      </c>
      <c r="F105" s="168" t="s">
        <v>194</v>
      </c>
      <c r="G105" s="230">
        <f>G106</f>
        <v>20</v>
      </c>
      <c r="H105" s="93"/>
      <c r="I105" s="93"/>
    </row>
    <row r="106" spans="1:9" ht="39.75" customHeight="1" x14ac:dyDescent="0.25">
      <c r="A106" s="114" t="s">
        <v>267</v>
      </c>
      <c r="B106" s="227">
        <v>538</v>
      </c>
      <c r="C106" s="168" t="s">
        <v>301</v>
      </c>
      <c r="D106" s="168" t="s">
        <v>252</v>
      </c>
      <c r="E106" s="134" t="s">
        <v>333</v>
      </c>
      <c r="F106" s="134">
        <v>244</v>
      </c>
      <c r="G106" s="230">
        <f>прил.6!F104</f>
        <v>20</v>
      </c>
      <c r="H106" s="93"/>
      <c r="I106" s="93"/>
    </row>
    <row r="107" spans="1:9" ht="46.5" customHeight="1" x14ac:dyDescent="0.25">
      <c r="A107" s="114" t="s">
        <v>415</v>
      </c>
      <c r="B107" s="227">
        <v>538</v>
      </c>
      <c r="C107" s="168" t="s">
        <v>301</v>
      </c>
      <c r="D107" s="168" t="s">
        <v>252</v>
      </c>
      <c r="E107" s="134" t="s">
        <v>335</v>
      </c>
      <c r="F107" s="168" t="s">
        <v>194</v>
      </c>
      <c r="G107" s="230">
        <f>G108</f>
        <v>154</v>
      </c>
      <c r="H107" s="93"/>
      <c r="I107" s="93"/>
    </row>
    <row r="108" spans="1:9" ht="42" customHeight="1" x14ac:dyDescent="0.25">
      <c r="A108" s="114" t="s">
        <v>267</v>
      </c>
      <c r="B108" s="227">
        <v>538</v>
      </c>
      <c r="C108" s="168" t="s">
        <v>301</v>
      </c>
      <c r="D108" s="168" t="s">
        <v>252</v>
      </c>
      <c r="E108" s="134" t="s">
        <v>335</v>
      </c>
      <c r="F108" s="134">
        <v>244</v>
      </c>
      <c r="G108" s="230">
        <f>прил.6!F106</f>
        <v>154</v>
      </c>
    </row>
    <row r="109" spans="1:9" ht="31.5" x14ac:dyDescent="0.25">
      <c r="A109" s="114" t="s">
        <v>416</v>
      </c>
      <c r="B109" s="227">
        <v>538</v>
      </c>
      <c r="C109" s="168" t="s">
        <v>301</v>
      </c>
      <c r="D109" s="168" t="s">
        <v>252</v>
      </c>
      <c r="E109" s="134" t="s">
        <v>337</v>
      </c>
      <c r="F109" s="168" t="s">
        <v>194</v>
      </c>
      <c r="G109" s="230">
        <f>G110</f>
        <v>100</v>
      </c>
    </row>
    <row r="110" spans="1:9" ht="42.75" customHeight="1" x14ac:dyDescent="0.25">
      <c r="A110" s="114" t="s">
        <v>267</v>
      </c>
      <c r="B110" s="227">
        <v>538</v>
      </c>
      <c r="C110" s="168" t="s">
        <v>301</v>
      </c>
      <c r="D110" s="168" t="s">
        <v>252</v>
      </c>
      <c r="E110" s="134" t="s">
        <v>337</v>
      </c>
      <c r="F110" s="134">
        <v>244</v>
      </c>
      <c r="G110" s="230">
        <f>прил.6!F108</f>
        <v>100</v>
      </c>
    </row>
    <row r="111" spans="1:9" ht="42.75" customHeight="1" x14ac:dyDescent="0.25">
      <c r="A111" s="114" t="s">
        <v>338</v>
      </c>
      <c r="B111" s="227">
        <v>538</v>
      </c>
      <c r="C111" s="168" t="s">
        <v>301</v>
      </c>
      <c r="D111" s="168" t="s">
        <v>252</v>
      </c>
      <c r="E111" s="134" t="s">
        <v>339</v>
      </c>
      <c r="F111" s="168" t="s">
        <v>194</v>
      </c>
      <c r="G111" s="230">
        <f>G112</f>
        <v>442.4</v>
      </c>
    </row>
    <row r="112" spans="1:9" ht="42.75" customHeight="1" x14ac:dyDescent="0.25">
      <c r="A112" s="114" t="s">
        <v>267</v>
      </c>
      <c r="B112" s="227">
        <v>538</v>
      </c>
      <c r="C112" s="168" t="s">
        <v>301</v>
      </c>
      <c r="D112" s="168" t="s">
        <v>252</v>
      </c>
      <c r="E112" s="134" t="s">
        <v>339</v>
      </c>
      <c r="F112" s="134">
        <v>244</v>
      </c>
      <c r="G112" s="230">
        <f>прил.6!F110</f>
        <v>442.4</v>
      </c>
    </row>
    <row r="113" spans="1:64" ht="31.5" customHeight="1" x14ac:dyDescent="0.25">
      <c r="A113" s="112" t="s">
        <v>340</v>
      </c>
      <c r="B113" s="222">
        <v>538</v>
      </c>
      <c r="C113" s="170" t="s">
        <v>341</v>
      </c>
      <c r="D113" s="170" t="s">
        <v>192</v>
      </c>
      <c r="E113" s="131" t="s">
        <v>193</v>
      </c>
      <c r="F113" s="170" t="s">
        <v>194</v>
      </c>
      <c r="G113" s="226">
        <f>G114</f>
        <v>1980.5</v>
      </c>
    </row>
    <row r="114" spans="1:64" ht="66" customHeight="1" x14ac:dyDescent="0.25">
      <c r="A114" s="135" t="s">
        <v>342</v>
      </c>
      <c r="B114" s="227">
        <v>538</v>
      </c>
      <c r="C114" s="228" t="s">
        <v>341</v>
      </c>
      <c r="D114" s="228" t="s">
        <v>191</v>
      </c>
      <c r="E114" s="228" t="s">
        <v>343</v>
      </c>
      <c r="F114" s="228" t="s">
        <v>194</v>
      </c>
      <c r="G114" s="236">
        <f>G115</f>
        <v>1980.5</v>
      </c>
    </row>
    <row r="115" spans="1:64" ht="36.75" customHeight="1" x14ac:dyDescent="0.25">
      <c r="A115" s="114" t="s">
        <v>344</v>
      </c>
      <c r="B115" s="227">
        <v>538</v>
      </c>
      <c r="C115" s="168" t="s">
        <v>341</v>
      </c>
      <c r="D115" s="168" t="s">
        <v>191</v>
      </c>
      <c r="E115" s="134" t="s">
        <v>345</v>
      </c>
      <c r="F115" s="168" t="s">
        <v>194</v>
      </c>
      <c r="G115" s="230">
        <f>G116</f>
        <v>1980.5</v>
      </c>
    </row>
    <row r="116" spans="1:64" ht="38.25" customHeight="1" x14ac:dyDescent="0.25">
      <c r="A116" s="114" t="s">
        <v>346</v>
      </c>
      <c r="B116" s="227">
        <v>538</v>
      </c>
      <c r="C116" s="168" t="s">
        <v>341</v>
      </c>
      <c r="D116" s="168" t="s">
        <v>191</v>
      </c>
      <c r="E116" s="134" t="s">
        <v>347</v>
      </c>
      <c r="F116" s="168" t="s">
        <v>194</v>
      </c>
      <c r="G116" s="230">
        <f>G117+G121</f>
        <v>1980.5</v>
      </c>
    </row>
    <row r="117" spans="1:64" ht="47.25" x14ac:dyDescent="0.25">
      <c r="A117" s="114" t="s">
        <v>417</v>
      </c>
      <c r="B117" s="227">
        <v>538</v>
      </c>
      <c r="C117" s="168" t="s">
        <v>341</v>
      </c>
      <c r="D117" s="168" t="s">
        <v>191</v>
      </c>
      <c r="E117" s="134" t="s">
        <v>349</v>
      </c>
      <c r="F117" s="168" t="s">
        <v>194</v>
      </c>
      <c r="G117" s="230">
        <f>G118</f>
        <v>855.40000000000009</v>
      </c>
    </row>
    <row r="118" spans="1:64" ht="21" customHeight="1" x14ac:dyDescent="0.25">
      <c r="A118" s="114" t="s">
        <v>350</v>
      </c>
      <c r="B118" s="227">
        <v>538</v>
      </c>
      <c r="C118" s="168" t="s">
        <v>341</v>
      </c>
      <c r="D118" s="168" t="s">
        <v>191</v>
      </c>
      <c r="E118" s="134" t="s">
        <v>349</v>
      </c>
      <c r="F118" s="168" t="s">
        <v>351</v>
      </c>
      <c r="G118" s="230">
        <f>G119+G120</f>
        <v>855.40000000000009</v>
      </c>
    </row>
    <row r="119" spans="1:64" ht="23.25" customHeight="1" x14ac:dyDescent="0.25">
      <c r="A119" s="114" t="s">
        <v>352</v>
      </c>
      <c r="B119" s="227">
        <v>538</v>
      </c>
      <c r="C119" s="168" t="s">
        <v>341</v>
      </c>
      <c r="D119" s="168" t="s">
        <v>191</v>
      </c>
      <c r="E119" s="134" t="s">
        <v>349</v>
      </c>
      <c r="F119" s="134">
        <v>111</v>
      </c>
      <c r="G119" s="230">
        <f>прил.6!F117</f>
        <v>736.7</v>
      </c>
    </row>
    <row r="120" spans="1:64" ht="57" customHeight="1" x14ac:dyDescent="0.25">
      <c r="A120" s="114" t="s">
        <v>353</v>
      </c>
      <c r="B120" s="227">
        <v>538</v>
      </c>
      <c r="C120" s="168" t="s">
        <v>341</v>
      </c>
      <c r="D120" s="168" t="s">
        <v>191</v>
      </c>
      <c r="E120" s="134" t="s">
        <v>349</v>
      </c>
      <c r="F120" s="134">
        <v>119</v>
      </c>
      <c r="G120" s="230">
        <f>прил.6!F118</f>
        <v>118.7</v>
      </c>
    </row>
    <row r="121" spans="1:64" ht="55.5" customHeight="1" x14ac:dyDescent="0.25">
      <c r="A121" s="114" t="s">
        <v>354</v>
      </c>
      <c r="B121" s="227">
        <v>538</v>
      </c>
      <c r="C121" s="168" t="s">
        <v>341</v>
      </c>
      <c r="D121" s="168" t="s">
        <v>191</v>
      </c>
      <c r="E121" s="134" t="s">
        <v>355</v>
      </c>
      <c r="F121" s="168" t="s">
        <v>194</v>
      </c>
      <c r="G121" s="230">
        <f>G122+G137</f>
        <v>1125.0999999999999</v>
      </c>
    </row>
    <row r="122" spans="1:64" ht="36" customHeight="1" x14ac:dyDescent="0.25">
      <c r="A122" s="114" t="s">
        <v>267</v>
      </c>
      <c r="B122" s="227">
        <v>538</v>
      </c>
      <c r="C122" s="168" t="s">
        <v>341</v>
      </c>
      <c r="D122" s="168" t="s">
        <v>191</v>
      </c>
      <c r="E122" s="134" t="s">
        <v>355</v>
      </c>
      <c r="F122" s="134">
        <v>244</v>
      </c>
      <c r="G122" s="230">
        <f>прил.6!F120</f>
        <v>1120</v>
      </c>
    </row>
    <row r="123" spans="1:64" ht="38.25" hidden="1" customHeight="1" x14ac:dyDescent="0.25">
      <c r="A123" s="114" t="s">
        <v>217</v>
      </c>
      <c r="B123" s="227">
        <v>538</v>
      </c>
      <c r="C123" s="168" t="s">
        <v>341</v>
      </c>
      <c r="D123" s="168" t="s">
        <v>191</v>
      </c>
      <c r="E123" s="134" t="s">
        <v>355</v>
      </c>
      <c r="F123" s="134">
        <v>851</v>
      </c>
      <c r="G123" s="230"/>
    </row>
    <row r="124" spans="1:64" ht="23.25" hidden="1" customHeight="1" x14ac:dyDescent="0.25">
      <c r="A124" s="112" t="s">
        <v>360</v>
      </c>
      <c r="B124" s="227">
        <v>538</v>
      </c>
      <c r="C124" s="170">
        <v>10</v>
      </c>
      <c r="D124" s="170" t="s">
        <v>192</v>
      </c>
      <c r="E124" s="131" t="s">
        <v>193</v>
      </c>
      <c r="F124" s="170" t="s">
        <v>194</v>
      </c>
      <c r="G124" s="226">
        <f>G125</f>
        <v>0</v>
      </c>
    </row>
    <row r="125" spans="1:64" ht="23.45" hidden="1" customHeight="1" x14ac:dyDescent="0.25">
      <c r="A125" s="112" t="s">
        <v>361</v>
      </c>
      <c r="B125" s="227">
        <v>538</v>
      </c>
      <c r="C125" s="170">
        <v>10</v>
      </c>
      <c r="D125" s="170" t="s">
        <v>191</v>
      </c>
      <c r="E125" s="131" t="s">
        <v>193</v>
      </c>
      <c r="F125" s="170" t="s">
        <v>194</v>
      </c>
      <c r="G125" s="226">
        <f>G126</f>
        <v>0</v>
      </c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</row>
    <row r="126" spans="1:64" ht="27" hidden="1" customHeight="1" x14ac:dyDescent="0.25">
      <c r="A126" s="114" t="s">
        <v>263</v>
      </c>
      <c r="B126" s="227">
        <v>538</v>
      </c>
      <c r="C126" s="168">
        <v>10</v>
      </c>
      <c r="D126" s="168" t="s">
        <v>191</v>
      </c>
      <c r="E126" s="134" t="s">
        <v>229</v>
      </c>
      <c r="F126" s="168" t="s">
        <v>194</v>
      </c>
      <c r="G126" s="230">
        <f>G127</f>
        <v>0</v>
      </c>
    </row>
    <row r="127" spans="1:64" ht="20.25" hidden="1" customHeight="1" x14ac:dyDescent="0.25">
      <c r="A127" s="114" t="s">
        <v>296</v>
      </c>
      <c r="B127" s="227">
        <v>538</v>
      </c>
      <c r="C127" s="168">
        <v>10</v>
      </c>
      <c r="D127" s="168" t="s">
        <v>191</v>
      </c>
      <c r="E127" s="134" t="s">
        <v>221</v>
      </c>
      <c r="F127" s="168" t="s">
        <v>194</v>
      </c>
      <c r="G127" s="230">
        <f>G128</f>
        <v>0</v>
      </c>
    </row>
    <row r="128" spans="1:64" ht="39.75" hidden="1" customHeight="1" x14ac:dyDescent="0.25">
      <c r="A128" s="145" t="s">
        <v>362</v>
      </c>
      <c r="B128" s="227">
        <v>538</v>
      </c>
      <c r="C128" s="168">
        <v>10</v>
      </c>
      <c r="D128" s="168" t="s">
        <v>191</v>
      </c>
      <c r="E128" s="134" t="s">
        <v>363</v>
      </c>
      <c r="F128" s="168" t="s">
        <v>194</v>
      </c>
      <c r="G128" s="230">
        <f>G129</f>
        <v>0</v>
      </c>
    </row>
    <row r="129" spans="1:64" ht="34.5" hidden="1" customHeight="1" x14ac:dyDescent="0.25">
      <c r="A129" s="145" t="s">
        <v>364</v>
      </c>
      <c r="B129" s="227">
        <v>538</v>
      </c>
      <c r="C129" s="173">
        <v>10</v>
      </c>
      <c r="D129" s="168" t="s">
        <v>191</v>
      </c>
      <c r="E129" s="174" t="s">
        <v>363</v>
      </c>
      <c r="F129" s="174">
        <v>312</v>
      </c>
      <c r="G129" s="230"/>
    </row>
    <row r="130" spans="1:64" ht="34.5" hidden="1" customHeight="1" x14ac:dyDescent="0.25">
      <c r="A130" s="141" t="s">
        <v>377</v>
      </c>
      <c r="B130" s="227">
        <v>538</v>
      </c>
      <c r="C130" s="175" t="s">
        <v>226</v>
      </c>
      <c r="D130" s="170" t="s">
        <v>192</v>
      </c>
      <c r="E130" s="176" t="s">
        <v>193</v>
      </c>
      <c r="F130" s="175" t="s">
        <v>194</v>
      </c>
      <c r="G130" s="226">
        <f>G131</f>
        <v>0</v>
      </c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</row>
    <row r="131" spans="1:64" ht="34.5" hidden="1" customHeight="1" x14ac:dyDescent="0.25">
      <c r="A131" s="145" t="s">
        <v>378</v>
      </c>
      <c r="B131" s="227">
        <v>538</v>
      </c>
      <c r="C131" s="173" t="s">
        <v>226</v>
      </c>
      <c r="D131" s="168" t="s">
        <v>191</v>
      </c>
      <c r="E131" s="174" t="s">
        <v>193</v>
      </c>
      <c r="F131" s="173" t="s">
        <v>194</v>
      </c>
      <c r="G131" s="230">
        <f>G132</f>
        <v>0</v>
      </c>
    </row>
    <row r="132" spans="1:64" ht="34.5" hidden="1" customHeight="1" x14ac:dyDescent="0.25">
      <c r="A132" s="145" t="s">
        <v>379</v>
      </c>
      <c r="B132" s="227">
        <v>538</v>
      </c>
      <c r="C132" s="173" t="s">
        <v>226</v>
      </c>
      <c r="D132" s="168" t="s">
        <v>191</v>
      </c>
      <c r="E132" s="174" t="s">
        <v>221</v>
      </c>
      <c r="F132" s="173" t="s">
        <v>194</v>
      </c>
      <c r="G132" s="230">
        <f>G133</f>
        <v>0</v>
      </c>
    </row>
    <row r="133" spans="1:64" ht="34.5" hidden="1" customHeight="1" x14ac:dyDescent="0.25">
      <c r="A133" s="145" t="s">
        <v>380</v>
      </c>
      <c r="B133" s="227">
        <v>538</v>
      </c>
      <c r="C133" s="173" t="s">
        <v>226</v>
      </c>
      <c r="D133" s="168" t="s">
        <v>191</v>
      </c>
      <c r="E133" s="174" t="s">
        <v>381</v>
      </c>
      <c r="F133" s="173" t="s">
        <v>194</v>
      </c>
      <c r="G133" s="230">
        <f>G134</f>
        <v>0</v>
      </c>
    </row>
    <row r="134" spans="1:64" ht="34.5" hidden="1" customHeight="1" x14ac:dyDescent="0.25">
      <c r="A134" s="145" t="s">
        <v>232</v>
      </c>
      <c r="B134" s="227">
        <v>538</v>
      </c>
      <c r="C134" s="173" t="s">
        <v>226</v>
      </c>
      <c r="D134" s="168" t="s">
        <v>191</v>
      </c>
      <c r="E134" s="174" t="s">
        <v>382</v>
      </c>
      <c r="F134" s="173" t="s">
        <v>194</v>
      </c>
      <c r="G134" s="230">
        <f>G135</f>
        <v>0</v>
      </c>
    </row>
    <row r="135" spans="1:64" ht="34.5" hidden="1" customHeight="1" x14ac:dyDescent="0.25">
      <c r="A135" s="145" t="s">
        <v>267</v>
      </c>
      <c r="B135" s="227">
        <v>538</v>
      </c>
      <c r="C135" s="173" t="s">
        <v>226</v>
      </c>
      <c r="D135" s="168" t="s">
        <v>191</v>
      </c>
      <c r="E135" s="174" t="s">
        <v>382</v>
      </c>
      <c r="F135" s="173" t="s">
        <v>248</v>
      </c>
      <c r="G135" s="230"/>
    </row>
    <row r="136" spans="1:64" ht="64.900000000000006" hidden="1" customHeight="1" x14ac:dyDescent="0.25">
      <c r="A136" s="145" t="s">
        <v>354</v>
      </c>
      <c r="B136" s="227">
        <v>538</v>
      </c>
      <c r="C136" s="168" t="s">
        <v>341</v>
      </c>
      <c r="D136" s="168" t="s">
        <v>191</v>
      </c>
      <c r="E136" s="134" t="s">
        <v>355</v>
      </c>
      <c r="F136" s="168" t="s">
        <v>194</v>
      </c>
      <c r="G136" s="230">
        <f>G137</f>
        <v>5.0999999999999996</v>
      </c>
    </row>
    <row r="137" spans="1:64" ht="34.5" customHeight="1" x14ac:dyDescent="0.25">
      <c r="A137" s="114" t="s">
        <v>217</v>
      </c>
      <c r="B137" s="227">
        <v>538</v>
      </c>
      <c r="C137" s="168" t="s">
        <v>341</v>
      </c>
      <c r="D137" s="168" t="s">
        <v>191</v>
      </c>
      <c r="E137" s="134" t="s">
        <v>355</v>
      </c>
      <c r="F137" s="134">
        <v>851</v>
      </c>
      <c r="G137" s="230">
        <v>5.0999999999999996</v>
      </c>
    </row>
    <row r="138" spans="1:64" ht="34.5" customHeight="1" x14ac:dyDescent="0.25">
      <c r="A138" s="114" t="s">
        <v>217</v>
      </c>
      <c r="B138" s="227">
        <v>538</v>
      </c>
      <c r="C138" s="168" t="s">
        <v>341</v>
      </c>
      <c r="D138" s="168" t="s">
        <v>191</v>
      </c>
      <c r="E138" s="134" t="s">
        <v>355</v>
      </c>
      <c r="F138" s="134">
        <v>853</v>
      </c>
      <c r="G138" s="230">
        <v>0</v>
      </c>
    </row>
    <row r="139" spans="1:64" ht="34.5" hidden="1" customHeight="1" x14ac:dyDescent="0.25">
      <c r="A139" s="114" t="s">
        <v>356</v>
      </c>
      <c r="B139" s="227">
        <v>525</v>
      </c>
      <c r="C139" s="168" t="s">
        <v>341</v>
      </c>
      <c r="D139" s="168" t="s">
        <v>191</v>
      </c>
      <c r="E139" s="134" t="s">
        <v>357</v>
      </c>
      <c r="F139" s="134"/>
      <c r="G139" s="230">
        <f>G140</f>
        <v>0</v>
      </c>
    </row>
    <row r="140" spans="1:64" ht="34.5" hidden="1" customHeight="1" x14ac:dyDescent="0.25">
      <c r="A140" s="114" t="s">
        <v>358</v>
      </c>
      <c r="B140" s="227">
        <v>525</v>
      </c>
      <c r="C140" s="168" t="s">
        <v>341</v>
      </c>
      <c r="D140" s="168" t="s">
        <v>191</v>
      </c>
      <c r="E140" s="134" t="s">
        <v>357</v>
      </c>
      <c r="F140" s="134">
        <v>200</v>
      </c>
      <c r="G140" s="230">
        <f>G141</f>
        <v>0</v>
      </c>
    </row>
    <row r="141" spans="1:64" ht="34.5" hidden="1" customHeight="1" x14ac:dyDescent="0.25">
      <c r="A141" s="114" t="s">
        <v>359</v>
      </c>
      <c r="B141" s="227">
        <v>525</v>
      </c>
      <c r="C141" s="168" t="s">
        <v>341</v>
      </c>
      <c r="D141" s="168" t="s">
        <v>191</v>
      </c>
      <c r="E141" s="134" t="s">
        <v>357</v>
      </c>
      <c r="F141" s="134">
        <v>240</v>
      </c>
      <c r="G141" s="230">
        <f>G142</f>
        <v>0</v>
      </c>
    </row>
    <row r="142" spans="1:64" ht="34.5" hidden="1" customHeight="1" x14ac:dyDescent="0.25">
      <c r="A142" s="114" t="s">
        <v>267</v>
      </c>
      <c r="B142" s="227">
        <v>525</v>
      </c>
      <c r="C142" s="168" t="s">
        <v>341</v>
      </c>
      <c r="D142" s="168" t="s">
        <v>191</v>
      </c>
      <c r="E142" s="134" t="s">
        <v>357</v>
      </c>
      <c r="F142" s="134">
        <v>244</v>
      </c>
      <c r="G142" s="230">
        <v>0</v>
      </c>
    </row>
    <row r="143" spans="1:64" ht="34.5" customHeight="1" x14ac:dyDescent="0.25">
      <c r="A143" s="112" t="s">
        <v>360</v>
      </c>
      <c r="B143" s="222">
        <v>538</v>
      </c>
      <c r="C143" s="170">
        <v>10</v>
      </c>
      <c r="D143" s="170" t="s">
        <v>192</v>
      </c>
      <c r="E143" s="131" t="s">
        <v>193</v>
      </c>
      <c r="F143" s="131" t="s">
        <v>194</v>
      </c>
      <c r="G143" s="226">
        <f>G144+G149</f>
        <v>695</v>
      </c>
    </row>
    <row r="144" spans="1:64" ht="34.5" customHeight="1" x14ac:dyDescent="0.25">
      <c r="A144" s="112" t="s">
        <v>361</v>
      </c>
      <c r="B144" s="222">
        <v>538</v>
      </c>
      <c r="C144" s="170">
        <v>10</v>
      </c>
      <c r="D144" s="170" t="s">
        <v>191</v>
      </c>
      <c r="E144" s="131" t="s">
        <v>193</v>
      </c>
      <c r="F144" s="131" t="s">
        <v>194</v>
      </c>
      <c r="G144" s="226">
        <f>G145</f>
        <v>695</v>
      </c>
    </row>
    <row r="145" spans="1:64" ht="34.5" customHeight="1" x14ac:dyDescent="0.25">
      <c r="A145" s="114" t="s">
        <v>263</v>
      </c>
      <c r="B145" s="227">
        <v>538</v>
      </c>
      <c r="C145" s="168">
        <v>10</v>
      </c>
      <c r="D145" s="168" t="s">
        <v>191</v>
      </c>
      <c r="E145" s="134" t="s">
        <v>229</v>
      </c>
      <c r="F145" s="134" t="s">
        <v>194</v>
      </c>
      <c r="G145" s="230">
        <f>G146</f>
        <v>695</v>
      </c>
    </row>
    <row r="146" spans="1:64" ht="34.5" customHeight="1" x14ac:dyDescent="0.25">
      <c r="A146" s="114" t="s">
        <v>296</v>
      </c>
      <c r="B146" s="227">
        <v>538</v>
      </c>
      <c r="C146" s="168">
        <v>10</v>
      </c>
      <c r="D146" s="168" t="s">
        <v>191</v>
      </c>
      <c r="E146" s="134" t="s">
        <v>221</v>
      </c>
      <c r="F146" s="134" t="s">
        <v>194</v>
      </c>
      <c r="G146" s="230">
        <f>G147</f>
        <v>695</v>
      </c>
    </row>
    <row r="147" spans="1:64" ht="34.5" customHeight="1" x14ac:dyDescent="0.25">
      <c r="A147" s="114" t="s">
        <v>362</v>
      </c>
      <c r="B147" s="227">
        <v>538</v>
      </c>
      <c r="C147" s="168">
        <v>10</v>
      </c>
      <c r="D147" s="168" t="s">
        <v>191</v>
      </c>
      <c r="E147" s="134" t="s">
        <v>363</v>
      </c>
      <c r="F147" s="134" t="s">
        <v>194</v>
      </c>
      <c r="G147" s="230">
        <f>G148</f>
        <v>695</v>
      </c>
    </row>
    <row r="148" spans="1:64" ht="34.5" customHeight="1" x14ac:dyDescent="0.25">
      <c r="A148" s="114" t="s">
        <v>364</v>
      </c>
      <c r="B148" s="227">
        <v>538</v>
      </c>
      <c r="C148" s="168">
        <v>10</v>
      </c>
      <c r="D148" s="168" t="s">
        <v>191</v>
      </c>
      <c r="E148" s="134" t="s">
        <v>363</v>
      </c>
      <c r="F148" s="134">
        <v>312</v>
      </c>
      <c r="G148" s="230">
        <f>прил.6!F131</f>
        <v>695</v>
      </c>
    </row>
    <row r="149" spans="1:64" ht="34.5" hidden="1" customHeight="1" x14ac:dyDescent="0.25">
      <c r="A149" s="112" t="s">
        <v>365</v>
      </c>
      <c r="B149" s="222">
        <v>538</v>
      </c>
      <c r="C149" s="170" t="s">
        <v>366</v>
      </c>
      <c r="D149" s="170" t="s">
        <v>252</v>
      </c>
      <c r="E149" s="131" t="s">
        <v>193</v>
      </c>
      <c r="F149" s="131" t="s">
        <v>194</v>
      </c>
      <c r="G149" s="226">
        <v>0</v>
      </c>
    </row>
    <row r="150" spans="1:64" ht="34.5" hidden="1" customHeight="1" x14ac:dyDescent="0.25">
      <c r="A150" s="114" t="s">
        <v>367</v>
      </c>
      <c r="B150" s="227">
        <v>538</v>
      </c>
      <c r="C150" s="168" t="s">
        <v>366</v>
      </c>
      <c r="D150" s="168" t="s">
        <v>252</v>
      </c>
      <c r="E150" s="134" t="s">
        <v>229</v>
      </c>
      <c r="F150" s="134" t="s">
        <v>194</v>
      </c>
      <c r="G150" s="230">
        <v>0</v>
      </c>
    </row>
    <row r="151" spans="1:64" ht="34.5" hidden="1" customHeight="1" x14ac:dyDescent="0.25">
      <c r="A151" s="114" t="s">
        <v>296</v>
      </c>
      <c r="B151" s="227">
        <v>538</v>
      </c>
      <c r="C151" s="168" t="s">
        <v>366</v>
      </c>
      <c r="D151" s="168" t="s">
        <v>252</v>
      </c>
      <c r="E151" s="134" t="s">
        <v>221</v>
      </c>
      <c r="F151" s="134" t="s">
        <v>194</v>
      </c>
      <c r="G151" s="230">
        <v>0</v>
      </c>
    </row>
    <row r="152" spans="1:64" ht="34.5" hidden="1" customHeight="1" x14ac:dyDescent="0.25">
      <c r="A152" s="114" t="s">
        <v>368</v>
      </c>
      <c r="B152" s="227">
        <v>538</v>
      </c>
      <c r="C152" s="168" t="s">
        <v>366</v>
      </c>
      <c r="D152" s="168" t="s">
        <v>252</v>
      </c>
      <c r="E152" s="134" t="s">
        <v>369</v>
      </c>
      <c r="F152" s="134" t="s">
        <v>370</v>
      </c>
      <c r="G152" s="230">
        <v>0</v>
      </c>
    </row>
    <row r="153" spans="1:64" ht="66.75" customHeight="1" x14ac:dyDescent="0.25">
      <c r="A153" s="141" t="s">
        <v>371</v>
      </c>
      <c r="B153" s="222">
        <v>538</v>
      </c>
      <c r="C153" s="175" t="s">
        <v>269</v>
      </c>
      <c r="D153" s="170" t="s">
        <v>192</v>
      </c>
      <c r="E153" s="176" t="s">
        <v>193</v>
      </c>
      <c r="F153" s="175" t="s">
        <v>194</v>
      </c>
      <c r="G153" s="226">
        <f>G154</f>
        <v>289.2</v>
      </c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</row>
    <row r="154" spans="1:64" ht="23.25" customHeight="1" x14ac:dyDescent="0.25">
      <c r="A154" s="114" t="s">
        <v>372</v>
      </c>
      <c r="B154" s="227">
        <v>538</v>
      </c>
      <c r="C154" s="168" t="s">
        <v>269</v>
      </c>
      <c r="D154" s="168" t="s">
        <v>252</v>
      </c>
      <c r="E154" s="134" t="s">
        <v>193</v>
      </c>
      <c r="F154" s="168" t="s">
        <v>194</v>
      </c>
      <c r="G154" s="230">
        <f>G155</f>
        <v>289.2</v>
      </c>
    </row>
    <row r="155" spans="1:64" ht="21.75" customHeight="1" x14ac:dyDescent="0.25">
      <c r="A155" s="145" t="s">
        <v>373</v>
      </c>
      <c r="B155" s="227">
        <v>538</v>
      </c>
      <c r="C155" s="173" t="s">
        <v>269</v>
      </c>
      <c r="D155" s="168" t="s">
        <v>252</v>
      </c>
      <c r="E155" s="174" t="s">
        <v>229</v>
      </c>
      <c r="F155" s="168" t="s">
        <v>194</v>
      </c>
      <c r="G155" s="230">
        <f>G156</f>
        <v>289.2</v>
      </c>
    </row>
    <row r="156" spans="1:64" ht="23.25" customHeight="1" x14ac:dyDescent="0.25">
      <c r="A156" s="145" t="s">
        <v>296</v>
      </c>
      <c r="B156" s="227">
        <v>538</v>
      </c>
      <c r="C156" s="173" t="s">
        <v>269</v>
      </c>
      <c r="D156" s="168" t="s">
        <v>252</v>
      </c>
      <c r="E156" s="174" t="s">
        <v>221</v>
      </c>
      <c r="F156" s="168" t="s">
        <v>194</v>
      </c>
      <c r="G156" s="230">
        <f>G157</f>
        <v>289.2</v>
      </c>
    </row>
    <row r="157" spans="1:64" ht="90.75" customHeight="1" x14ac:dyDescent="0.25">
      <c r="A157" s="145" t="s">
        <v>374</v>
      </c>
      <c r="B157" s="227">
        <v>538</v>
      </c>
      <c r="C157" s="173" t="s">
        <v>269</v>
      </c>
      <c r="D157" s="168" t="s">
        <v>252</v>
      </c>
      <c r="E157" s="169" t="s">
        <v>375</v>
      </c>
      <c r="F157" s="168" t="s">
        <v>194</v>
      </c>
      <c r="G157" s="230">
        <f>G158</f>
        <v>289.2</v>
      </c>
    </row>
    <row r="158" spans="1:64" ht="35.25" customHeight="1" x14ac:dyDescent="0.25">
      <c r="A158" s="145" t="s">
        <v>376</v>
      </c>
      <c r="B158" s="227">
        <v>538</v>
      </c>
      <c r="C158" s="173" t="s">
        <v>269</v>
      </c>
      <c r="D158" s="168" t="s">
        <v>252</v>
      </c>
      <c r="E158" s="174" t="s">
        <v>375</v>
      </c>
      <c r="F158" s="174">
        <v>540</v>
      </c>
      <c r="G158" s="238">
        <v>289.2</v>
      </c>
    </row>
    <row r="159" spans="1:64" ht="39.75" hidden="1" customHeight="1" x14ac:dyDescent="0.25">
      <c r="A159" s="177" t="s">
        <v>377</v>
      </c>
      <c r="B159" s="248"/>
      <c r="C159" s="178" t="s">
        <v>226</v>
      </c>
      <c r="D159" s="178" t="s">
        <v>192</v>
      </c>
      <c r="E159" s="179" t="s">
        <v>193</v>
      </c>
      <c r="F159" s="178" t="s">
        <v>194</v>
      </c>
      <c r="G159" s="249">
        <f>G161</f>
        <v>0</v>
      </c>
    </row>
    <row r="160" spans="1:64" ht="15.75" hidden="1" x14ac:dyDescent="0.25">
      <c r="A160" s="181" t="s">
        <v>378</v>
      </c>
      <c r="B160" s="250"/>
      <c r="C160" s="182" t="s">
        <v>226</v>
      </c>
      <c r="D160" s="182" t="s">
        <v>191</v>
      </c>
      <c r="E160" s="183" t="s">
        <v>193</v>
      </c>
      <c r="F160" s="182" t="s">
        <v>194</v>
      </c>
      <c r="G160" s="251">
        <f>G161</f>
        <v>0</v>
      </c>
    </row>
    <row r="161" spans="1:7" ht="15.75" hidden="1" x14ac:dyDescent="0.25">
      <c r="A161" s="185" t="s">
        <v>379</v>
      </c>
      <c r="B161" s="252"/>
      <c r="C161" s="186" t="s">
        <v>226</v>
      </c>
      <c r="D161" s="182" t="s">
        <v>191</v>
      </c>
      <c r="E161" s="187" t="s">
        <v>221</v>
      </c>
      <c r="F161" s="182" t="s">
        <v>194</v>
      </c>
      <c r="G161" s="251">
        <f>G162</f>
        <v>0</v>
      </c>
    </row>
    <row r="162" spans="1:7" ht="31.5" hidden="1" x14ac:dyDescent="0.25">
      <c r="A162" s="185" t="s">
        <v>380</v>
      </c>
      <c r="B162" s="252"/>
      <c r="C162" s="186" t="s">
        <v>226</v>
      </c>
      <c r="D162" s="182" t="s">
        <v>191</v>
      </c>
      <c r="E162" s="187" t="s">
        <v>381</v>
      </c>
      <c r="F162" s="182" t="s">
        <v>194</v>
      </c>
      <c r="G162" s="251">
        <f>G163</f>
        <v>0</v>
      </c>
    </row>
    <row r="163" spans="1:7" ht="15.75" hidden="1" x14ac:dyDescent="0.25">
      <c r="A163" s="188" t="s">
        <v>232</v>
      </c>
      <c r="B163" s="188"/>
      <c r="C163" s="189" t="s">
        <v>226</v>
      </c>
      <c r="D163" s="182" t="s">
        <v>191</v>
      </c>
      <c r="E163" s="190" t="s">
        <v>382</v>
      </c>
      <c r="F163" s="182" t="s">
        <v>194</v>
      </c>
      <c r="G163" s="251">
        <f>G164</f>
        <v>0</v>
      </c>
    </row>
    <row r="164" spans="1:7" ht="31.5" hidden="1" x14ac:dyDescent="0.25">
      <c r="A164" s="191" t="s">
        <v>267</v>
      </c>
      <c r="B164" s="191"/>
      <c r="C164" s="189" t="s">
        <v>226</v>
      </c>
      <c r="D164" s="182" t="s">
        <v>191</v>
      </c>
      <c r="E164" s="187" t="s">
        <v>382</v>
      </c>
      <c r="F164" s="187">
        <v>244</v>
      </c>
      <c r="G164" s="253"/>
    </row>
    <row r="165" spans="1:7" ht="15.75" x14ac:dyDescent="0.25">
      <c r="A165" s="193"/>
      <c r="B165" s="254"/>
      <c r="C165" s="93"/>
      <c r="D165" s="93"/>
      <c r="E165" s="93"/>
      <c r="F165" s="93"/>
      <c r="G165" s="255"/>
    </row>
  </sheetData>
  <mergeCells count="2">
    <mergeCell ref="E1:G1"/>
    <mergeCell ref="A2:G2"/>
  </mergeCells>
  <pageMargins left="0.62986111111111098" right="3.9583333333333297E-2" top="0.74791666666666701" bottom="0.74791666666666701" header="0.511811023622047" footer="0.511811023622047"/>
  <pageSetup paperSize="9" scale="50" firstPageNumber="223" fitToHeight="0" orientation="portrait" useFirstPageNumber="1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Z197"/>
  <sheetViews>
    <sheetView view="pageBreakPreview" zoomScaleNormal="75" workbookViewId="0">
      <selection activeCell="E1" sqref="E1:H1"/>
    </sheetView>
  </sheetViews>
  <sheetFormatPr defaultColWidth="9.28515625" defaultRowHeight="15.75" outlineLevelRow="1" x14ac:dyDescent="0.25"/>
  <cols>
    <col min="1" max="1" width="72.140625" style="193" customWidth="1"/>
    <col min="2" max="2" width="9.5703125" style="193" customWidth="1"/>
    <col min="3" max="3" width="8.7109375" style="193" customWidth="1"/>
    <col min="4" max="4" width="13.85546875" style="194" customWidth="1"/>
    <col min="5" max="5" width="19.140625" style="194" customWidth="1"/>
    <col min="6" max="6" width="9" style="194" customWidth="1"/>
    <col min="7" max="8" width="15.7109375" style="195" customWidth="1"/>
    <col min="9" max="9" width="21" style="256" customWidth="1"/>
    <col min="10" max="10" width="17.5703125" style="93" customWidth="1"/>
    <col min="11" max="11" width="12" style="93" customWidth="1"/>
    <col min="12" max="12" width="11.42578125" style="93" customWidth="1"/>
    <col min="13" max="64" width="9.140625" style="93" customWidth="1"/>
    <col min="257" max="257" width="72.140625" style="31" customWidth="1"/>
    <col min="258" max="258" width="9.5703125" style="31" customWidth="1"/>
    <col min="259" max="259" width="8.7109375" style="31" customWidth="1"/>
    <col min="260" max="260" width="13.85546875" style="31" customWidth="1"/>
    <col min="261" max="261" width="19.140625" style="31" customWidth="1"/>
    <col min="262" max="262" width="9" style="31" customWidth="1"/>
    <col min="263" max="264" width="15.7109375" style="31" customWidth="1"/>
    <col min="265" max="265" width="21" style="31" customWidth="1"/>
    <col min="266" max="266" width="17.5703125" style="31" customWidth="1"/>
    <col min="267" max="267" width="12" style="31" customWidth="1"/>
    <col min="268" max="268" width="11.42578125" style="31" customWidth="1"/>
    <col min="513" max="513" width="72.140625" style="31" customWidth="1"/>
    <col min="514" max="514" width="9.5703125" style="31" customWidth="1"/>
    <col min="515" max="515" width="8.7109375" style="31" customWidth="1"/>
    <col min="516" max="516" width="13.85546875" style="31" customWidth="1"/>
    <col min="517" max="517" width="19.140625" style="31" customWidth="1"/>
    <col min="518" max="518" width="9" style="31" customWidth="1"/>
    <col min="519" max="520" width="15.7109375" style="31" customWidth="1"/>
    <col min="521" max="521" width="21" style="31" customWidth="1"/>
    <col min="522" max="522" width="17.5703125" style="31" customWidth="1"/>
    <col min="523" max="523" width="12" style="31" customWidth="1"/>
    <col min="524" max="524" width="11.42578125" style="31" customWidth="1"/>
    <col min="769" max="769" width="72.140625" style="31" customWidth="1"/>
    <col min="770" max="770" width="9.5703125" style="31" customWidth="1"/>
    <col min="771" max="771" width="8.7109375" style="31" customWidth="1"/>
    <col min="772" max="772" width="13.85546875" style="31" customWidth="1"/>
    <col min="773" max="773" width="19.140625" style="31" customWidth="1"/>
    <col min="774" max="774" width="9" style="31" customWidth="1"/>
    <col min="775" max="776" width="15.7109375" style="31" customWidth="1"/>
    <col min="777" max="777" width="21" style="31" customWidth="1"/>
    <col min="778" max="778" width="17.5703125" style="31" customWidth="1"/>
    <col min="779" max="779" width="12" style="31" customWidth="1"/>
    <col min="780" max="780" width="11.42578125" style="31" customWidth="1"/>
  </cols>
  <sheetData>
    <row r="1" spans="1:12" ht="82.15" customHeight="1" x14ac:dyDescent="0.25">
      <c r="A1" s="90"/>
      <c r="B1" s="90"/>
      <c r="C1" s="90"/>
      <c r="D1" s="91"/>
      <c r="E1" s="5" t="s">
        <v>617</v>
      </c>
      <c r="F1" s="5"/>
      <c r="G1" s="5"/>
      <c r="H1" s="5"/>
      <c r="I1" s="93"/>
      <c r="K1" s="94"/>
    </row>
    <row r="2" spans="1:12" ht="40.9" customHeight="1" x14ac:dyDescent="0.25">
      <c r="A2" s="4" t="s">
        <v>418</v>
      </c>
      <c r="B2" s="4"/>
      <c r="C2" s="4"/>
      <c r="D2" s="4"/>
      <c r="E2" s="4"/>
      <c r="F2" s="4"/>
      <c r="G2" s="4"/>
      <c r="H2" s="4"/>
      <c r="I2" s="257"/>
    </row>
    <row r="3" spans="1:12" ht="15.6" customHeight="1" x14ac:dyDescent="0.25">
      <c r="A3" s="95"/>
      <c r="B3" s="95"/>
      <c r="C3" s="95"/>
      <c r="D3" s="96"/>
      <c r="E3" s="96"/>
      <c r="F3" s="96"/>
      <c r="G3" s="2" t="s">
        <v>181</v>
      </c>
      <c r="H3" s="2"/>
      <c r="I3" s="258"/>
    </row>
    <row r="4" spans="1:12" ht="57.75" customHeight="1" x14ac:dyDescent="0.25">
      <c r="A4" s="98" t="s">
        <v>182</v>
      </c>
      <c r="B4" s="98" t="s">
        <v>412</v>
      </c>
      <c r="C4" s="98" t="s">
        <v>183</v>
      </c>
      <c r="D4" s="98" t="s">
        <v>184</v>
      </c>
      <c r="E4" s="98" t="s">
        <v>185</v>
      </c>
      <c r="F4" s="98" t="s">
        <v>186</v>
      </c>
      <c r="G4" s="99" t="s">
        <v>384</v>
      </c>
      <c r="H4" s="99" t="s">
        <v>385</v>
      </c>
      <c r="I4" s="259"/>
    </row>
    <row r="5" spans="1:12" ht="20.25" hidden="1" customHeight="1" outlineLevel="1" x14ac:dyDescent="0.25">
      <c r="A5" s="100"/>
      <c r="B5" s="100"/>
      <c r="C5" s="101"/>
      <c r="D5" s="101"/>
      <c r="E5" s="101"/>
      <c r="F5" s="101"/>
      <c r="G5" s="102"/>
      <c r="H5" s="102"/>
      <c r="I5" s="260"/>
    </row>
    <row r="6" spans="1:12" s="107" customFormat="1" ht="39.6" customHeight="1" collapsed="1" x14ac:dyDescent="0.25">
      <c r="A6" s="261" t="s">
        <v>188</v>
      </c>
      <c r="B6" s="222">
        <v>538</v>
      </c>
      <c r="C6" s="223" t="s">
        <v>192</v>
      </c>
      <c r="D6" s="223" t="s">
        <v>192</v>
      </c>
      <c r="E6" s="223" t="s">
        <v>193</v>
      </c>
      <c r="F6" s="223" t="s">
        <v>194</v>
      </c>
      <c r="G6" s="262">
        <f>G8+G15+G35+G41+G91+G99+G141+G181+G191+G197+G29</f>
        <v>6276.7</v>
      </c>
      <c r="H6" s="262">
        <f>H8+H15+H29+H35+H41+H91+H99+H141+H181+H191+H197</f>
        <v>6262.7999999999993</v>
      </c>
      <c r="I6" s="263"/>
      <c r="J6" s="106"/>
      <c r="K6" s="106"/>
      <c r="L6" s="106"/>
    </row>
    <row r="7" spans="1:12" ht="23.25" customHeight="1" x14ac:dyDescent="0.25">
      <c r="A7" s="141" t="s">
        <v>190</v>
      </c>
      <c r="B7" s="222">
        <v>538</v>
      </c>
      <c r="C7" s="223" t="s">
        <v>191</v>
      </c>
      <c r="D7" s="223" t="s">
        <v>192</v>
      </c>
      <c r="E7" s="223" t="s">
        <v>193</v>
      </c>
      <c r="F7" s="223" t="s">
        <v>194</v>
      </c>
      <c r="G7" s="264">
        <f>G8+G15</f>
        <v>2542.2000000000003</v>
      </c>
      <c r="H7" s="264">
        <f>H8+H15</f>
        <v>2631.8</v>
      </c>
      <c r="I7" s="265"/>
      <c r="J7" s="111"/>
      <c r="K7" s="111"/>
      <c r="L7" s="111"/>
    </row>
    <row r="8" spans="1:12" ht="31.5" x14ac:dyDescent="0.25">
      <c r="A8" s="112" t="s">
        <v>195</v>
      </c>
      <c r="B8" s="222">
        <v>538</v>
      </c>
      <c r="C8" s="223" t="s">
        <v>191</v>
      </c>
      <c r="D8" s="223" t="s">
        <v>196</v>
      </c>
      <c r="E8" s="223" t="s">
        <v>193</v>
      </c>
      <c r="F8" s="223" t="s">
        <v>194</v>
      </c>
      <c r="G8" s="132">
        <f t="shared" ref="G8:H10" si="0">G9</f>
        <v>903.90000000000009</v>
      </c>
      <c r="H8" s="132">
        <f t="shared" si="0"/>
        <v>942.8</v>
      </c>
      <c r="I8" s="266"/>
    </row>
    <row r="9" spans="1:12" ht="31.5" x14ac:dyDescent="0.25">
      <c r="A9" s="114" t="s">
        <v>197</v>
      </c>
      <c r="B9" s="227">
        <v>538</v>
      </c>
      <c r="C9" s="228" t="s">
        <v>191</v>
      </c>
      <c r="D9" s="228" t="s">
        <v>196</v>
      </c>
      <c r="E9" s="229" t="s">
        <v>198</v>
      </c>
      <c r="F9" s="228" t="s">
        <v>194</v>
      </c>
      <c r="G9" s="117">
        <f t="shared" si="0"/>
        <v>903.90000000000009</v>
      </c>
      <c r="H9" s="117">
        <f t="shared" si="0"/>
        <v>942.8</v>
      </c>
      <c r="I9" s="267"/>
    </row>
    <row r="10" spans="1:12" ht="24.75" customHeight="1" x14ac:dyDescent="0.25">
      <c r="A10" s="114" t="s">
        <v>199</v>
      </c>
      <c r="B10" s="227">
        <v>538</v>
      </c>
      <c r="C10" s="228" t="s">
        <v>191</v>
      </c>
      <c r="D10" s="228" t="s">
        <v>196</v>
      </c>
      <c r="E10" s="229" t="s">
        <v>200</v>
      </c>
      <c r="F10" s="228" t="s">
        <v>194</v>
      </c>
      <c r="G10" s="117">
        <f t="shared" si="0"/>
        <v>903.90000000000009</v>
      </c>
      <c r="H10" s="117">
        <f t="shared" si="0"/>
        <v>942.8</v>
      </c>
      <c r="I10" s="267"/>
    </row>
    <row r="11" spans="1:12" ht="31.5" x14ac:dyDescent="0.25">
      <c r="A11" s="114" t="s">
        <v>201</v>
      </c>
      <c r="B11" s="227">
        <v>538</v>
      </c>
      <c r="C11" s="228" t="s">
        <v>191</v>
      </c>
      <c r="D11" s="228" t="s">
        <v>196</v>
      </c>
      <c r="E11" s="229" t="s">
        <v>202</v>
      </c>
      <c r="F11" s="228" t="s">
        <v>194</v>
      </c>
      <c r="G11" s="117">
        <f>G13+G14</f>
        <v>903.90000000000009</v>
      </c>
      <c r="H11" s="117">
        <f>H13+H14</f>
        <v>942.8</v>
      </c>
      <c r="I11" s="267"/>
    </row>
    <row r="12" spans="1:12" ht="31.5" x14ac:dyDescent="0.25">
      <c r="A12" s="114" t="s">
        <v>203</v>
      </c>
      <c r="B12" s="227">
        <v>538</v>
      </c>
      <c r="C12" s="231" t="s">
        <v>191</v>
      </c>
      <c r="D12" s="231" t="s">
        <v>196</v>
      </c>
      <c r="E12" s="232" t="s">
        <v>202</v>
      </c>
      <c r="F12" s="228" t="s">
        <v>204</v>
      </c>
      <c r="G12" s="117">
        <f>G13+G14</f>
        <v>903.90000000000009</v>
      </c>
      <c r="H12" s="117">
        <f>H13+H14</f>
        <v>942.8</v>
      </c>
      <c r="I12" s="267"/>
    </row>
    <row r="13" spans="1:12" ht="31.5" x14ac:dyDescent="0.25">
      <c r="A13" s="114" t="s">
        <v>205</v>
      </c>
      <c r="B13" s="227">
        <v>538</v>
      </c>
      <c r="C13" s="228" t="s">
        <v>191</v>
      </c>
      <c r="D13" s="228" t="s">
        <v>196</v>
      </c>
      <c r="E13" s="229" t="s">
        <v>202</v>
      </c>
      <c r="F13" s="134">
        <v>121</v>
      </c>
      <c r="G13" s="117">
        <f>прил.7!F14</f>
        <v>694.2</v>
      </c>
      <c r="H13" s="117">
        <f>прил.7!G14</f>
        <v>724.1</v>
      </c>
      <c r="I13" s="268"/>
    </row>
    <row r="14" spans="1:12" ht="49.5" customHeight="1" x14ac:dyDescent="0.25">
      <c r="A14" s="114" t="s">
        <v>206</v>
      </c>
      <c r="B14" s="227">
        <v>538</v>
      </c>
      <c r="C14" s="228" t="s">
        <v>191</v>
      </c>
      <c r="D14" s="228" t="s">
        <v>196</v>
      </c>
      <c r="E14" s="229" t="s">
        <v>202</v>
      </c>
      <c r="F14" s="134">
        <v>129</v>
      </c>
      <c r="G14" s="117">
        <f>прил.7!F15</f>
        <v>209.7</v>
      </c>
      <c r="H14" s="117">
        <f>прил.7!G15</f>
        <v>218.7</v>
      </c>
      <c r="I14" s="269"/>
    </row>
    <row r="15" spans="1:12" ht="58.5" customHeight="1" x14ac:dyDescent="0.25">
      <c r="A15" s="112" t="s">
        <v>207</v>
      </c>
      <c r="B15" s="222">
        <v>538</v>
      </c>
      <c r="C15" s="223" t="s">
        <v>191</v>
      </c>
      <c r="D15" s="223" t="s">
        <v>208</v>
      </c>
      <c r="E15" s="234" t="s">
        <v>193</v>
      </c>
      <c r="F15" s="223" t="s">
        <v>194</v>
      </c>
      <c r="G15" s="132">
        <f>G16</f>
        <v>1638.3000000000002</v>
      </c>
      <c r="H15" s="132">
        <f>H16</f>
        <v>1689</v>
      </c>
      <c r="I15" s="266"/>
    </row>
    <row r="16" spans="1:12" ht="31.5" x14ac:dyDescent="0.25">
      <c r="A16" s="114" t="s">
        <v>209</v>
      </c>
      <c r="B16" s="227">
        <v>538</v>
      </c>
      <c r="C16" s="228" t="s">
        <v>191</v>
      </c>
      <c r="D16" s="228" t="s">
        <v>208</v>
      </c>
      <c r="E16" s="229" t="s">
        <v>198</v>
      </c>
      <c r="F16" s="228" t="s">
        <v>194</v>
      </c>
      <c r="G16" s="117">
        <f>G17</f>
        <v>1638.3000000000002</v>
      </c>
      <c r="H16" s="117">
        <f>H17</f>
        <v>1689</v>
      </c>
      <c r="I16" s="267"/>
    </row>
    <row r="17" spans="1:64" ht="31.5" customHeight="1" x14ac:dyDescent="0.25">
      <c r="A17" s="114" t="s">
        <v>210</v>
      </c>
      <c r="B17" s="227">
        <v>538</v>
      </c>
      <c r="C17" s="228" t="s">
        <v>191</v>
      </c>
      <c r="D17" s="228" t="s">
        <v>208</v>
      </c>
      <c r="E17" s="229" t="s">
        <v>211</v>
      </c>
      <c r="F17" s="228" t="s">
        <v>194</v>
      </c>
      <c r="G17" s="117">
        <f>G18+G22</f>
        <v>1638.3000000000002</v>
      </c>
      <c r="H17" s="117">
        <f>H18+H22</f>
        <v>1689</v>
      </c>
      <c r="I17" s="267"/>
    </row>
    <row r="18" spans="1:64" ht="37.5" customHeight="1" x14ac:dyDescent="0.25">
      <c r="A18" s="114" t="s">
        <v>212</v>
      </c>
      <c r="B18" s="227">
        <v>538</v>
      </c>
      <c r="C18" s="228" t="s">
        <v>191</v>
      </c>
      <c r="D18" s="228" t="s">
        <v>208</v>
      </c>
      <c r="E18" s="229" t="s">
        <v>213</v>
      </c>
      <c r="F18" s="228" t="s">
        <v>194</v>
      </c>
      <c r="G18" s="117">
        <f>G19</f>
        <v>1023.5</v>
      </c>
      <c r="H18" s="117">
        <f>H19</f>
        <v>1065.3999999999999</v>
      </c>
      <c r="I18" s="267"/>
    </row>
    <row r="19" spans="1:64" ht="33.75" customHeight="1" x14ac:dyDescent="0.25">
      <c r="A19" s="114" t="s">
        <v>203</v>
      </c>
      <c r="B19" s="227">
        <v>538</v>
      </c>
      <c r="C19" s="228" t="s">
        <v>191</v>
      </c>
      <c r="D19" s="228" t="s">
        <v>208</v>
      </c>
      <c r="E19" s="229" t="s">
        <v>213</v>
      </c>
      <c r="F19" s="228" t="s">
        <v>204</v>
      </c>
      <c r="G19" s="117">
        <f>G20+G21</f>
        <v>1023.5</v>
      </c>
      <c r="H19" s="117">
        <f>H20+H21</f>
        <v>1065.3999999999999</v>
      </c>
      <c r="I19" s="267"/>
    </row>
    <row r="20" spans="1:64" ht="45.75" customHeight="1" x14ac:dyDescent="0.25">
      <c r="A20" s="145" t="s">
        <v>205</v>
      </c>
      <c r="B20" s="227">
        <v>538</v>
      </c>
      <c r="C20" s="228" t="s">
        <v>191</v>
      </c>
      <c r="D20" s="228" t="s">
        <v>208</v>
      </c>
      <c r="E20" s="229" t="s">
        <v>213</v>
      </c>
      <c r="F20" s="168">
        <v>121</v>
      </c>
      <c r="G20" s="117">
        <f>прил.7!F21</f>
        <v>786.1</v>
      </c>
      <c r="H20" s="117">
        <f>прил.7!G21</f>
        <v>818.3</v>
      </c>
      <c r="I20" s="269"/>
    </row>
    <row r="21" spans="1:64" ht="47.25" x14ac:dyDescent="0.25">
      <c r="A21" s="145" t="s">
        <v>206</v>
      </c>
      <c r="B21" s="227">
        <v>538</v>
      </c>
      <c r="C21" s="228" t="s">
        <v>191</v>
      </c>
      <c r="D21" s="228" t="s">
        <v>208</v>
      </c>
      <c r="E21" s="229" t="s">
        <v>214</v>
      </c>
      <c r="F21" s="168">
        <v>129</v>
      </c>
      <c r="G21" s="117">
        <f>прил.7!F22</f>
        <v>237.4</v>
      </c>
      <c r="H21" s="117">
        <f>прил.7!G22</f>
        <v>247.1</v>
      </c>
      <c r="I21" s="269"/>
    </row>
    <row r="22" spans="1:64" ht="31.5" x14ac:dyDescent="0.25">
      <c r="A22" s="128" t="s">
        <v>215</v>
      </c>
      <c r="B22" s="227">
        <v>538</v>
      </c>
      <c r="C22" s="228" t="s">
        <v>191</v>
      </c>
      <c r="D22" s="228" t="s">
        <v>208</v>
      </c>
      <c r="E22" s="229" t="s">
        <v>214</v>
      </c>
      <c r="F22" s="168" t="s">
        <v>194</v>
      </c>
      <c r="G22" s="117">
        <f>G23+G24+G25</f>
        <v>614.80000000000007</v>
      </c>
      <c r="H22" s="117">
        <f>H23+H24+H25</f>
        <v>623.6</v>
      </c>
      <c r="I22" s="269"/>
    </row>
    <row r="23" spans="1:64" ht="31.5" x14ac:dyDescent="0.25">
      <c r="A23" s="114" t="s">
        <v>216</v>
      </c>
      <c r="B23" s="227">
        <v>538</v>
      </c>
      <c r="C23" s="228" t="s">
        <v>191</v>
      </c>
      <c r="D23" s="228" t="s">
        <v>208</v>
      </c>
      <c r="E23" s="229" t="s">
        <v>214</v>
      </c>
      <c r="F23" s="168">
        <v>244</v>
      </c>
      <c r="G23" s="117">
        <f>прил.7!F24</f>
        <v>604.6</v>
      </c>
      <c r="H23" s="117">
        <f>прил.7!G24</f>
        <v>613.4</v>
      </c>
      <c r="I23" s="269"/>
    </row>
    <row r="24" spans="1:64" ht="31.5" x14ac:dyDescent="0.25">
      <c r="A24" s="128" t="s">
        <v>217</v>
      </c>
      <c r="B24" s="227">
        <v>538</v>
      </c>
      <c r="C24" s="228" t="s">
        <v>191</v>
      </c>
      <c r="D24" s="228" t="s">
        <v>208</v>
      </c>
      <c r="E24" s="229" t="s">
        <v>214</v>
      </c>
      <c r="F24" s="168">
        <v>851</v>
      </c>
      <c r="G24" s="117">
        <v>9.6</v>
      </c>
      <c r="H24" s="117">
        <v>9.6</v>
      </c>
      <c r="I24" s="269"/>
    </row>
    <row r="25" spans="1:64" ht="31.5" customHeight="1" x14ac:dyDescent="0.25">
      <c r="A25" s="128" t="s">
        <v>218</v>
      </c>
      <c r="B25" s="227">
        <v>538</v>
      </c>
      <c r="C25" s="228" t="s">
        <v>191</v>
      </c>
      <c r="D25" s="228" t="s">
        <v>208</v>
      </c>
      <c r="E25" s="229" t="s">
        <v>214</v>
      </c>
      <c r="F25" s="168">
        <v>852</v>
      </c>
      <c r="G25" s="117">
        <v>0.6</v>
      </c>
      <c r="H25" s="117">
        <v>0.6</v>
      </c>
      <c r="I25" s="269"/>
    </row>
    <row r="26" spans="1:64" ht="27" hidden="1" customHeight="1" x14ac:dyDescent="0.25">
      <c r="A26" s="129" t="s">
        <v>219</v>
      </c>
      <c r="B26" s="222">
        <v>538</v>
      </c>
      <c r="C26" s="235" t="s">
        <v>191</v>
      </c>
      <c r="D26" s="235" t="s">
        <v>220</v>
      </c>
      <c r="E26" s="131" t="s">
        <v>221</v>
      </c>
      <c r="F26" s="223" t="s">
        <v>194</v>
      </c>
      <c r="G26" s="264"/>
      <c r="H26" s="132"/>
      <c r="I26" s="270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64" ht="37.5" hidden="1" customHeight="1" x14ac:dyDescent="0.25">
      <c r="A27" s="128" t="s">
        <v>222</v>
      </c>
      <c r="B27" s="222">
        <v>538</v>
      </c>
      <c r="C27" s="231" t="s">
        <v>191</v>
      </c>
      <c r="D27" s="231" t="s">
        <v>220</v>
      </c>
      <c r="E27" s="134" t="s">
        <v>223</v>
      </c>
      <c r="F27" s="228" t="s">
        <v>194</v>
      </c>
      <c r="G27" s="271"/>
      <c r="H27" s="117"/>
      <c r="I27" s="267"/>
    </row>
    <row r="28" spans="1:64" ht="38.25" hidden="1" customHeight="1" x14ac:dyDescent="0.25">
      <c r="A28" s="128" t="s">
        <v>224</v>
      </c>
      <c r="B28" s="222">
        <v>538</v>
      </c>
      <c r="C28" s="228" t="s">
        <v>191</v>
      </c>
      <c r="D28" s="228" t="s">
        <v>220</v>
      </c>
      <c r="E28" s="134" t="s">
        <v>223</v>
      </c>
      <c r="F28" s="134">
        <v>244</v>
      </c>
      <c r="G28" s="117"/>
      <c r="H28" s="117"/>
      <c r="I28" s="269"/>
    </row>
    <row r="29" spans="1:64" ht="38.25" customHeight="1" x14ac:dyDescent="0.25">
      <c r="A29" s="108" t="s">
        <v>225</v>
      </c>
      <c r="B29" s="227">
        <v>538</v>
      </c>
      <c r="C29" s="109" t="s">
        <v>191</v>
      </c>
      <c r="D29" s="109" t="s">
        <v>226</v>
      </c>
      <c r="E29" s="121"/>
      <c r="F29" s="109"/>
      <c r="G29" s="132">
        <f t="shared" ref="G29:H33" si="1">G30</f>
        <v>62.8</v>
      </c>
      <c r="H29" s="132">
        <f t="shared" si="1"/>
        <v>62.6</v>
      </c>
      <c r="I29" s="269"/>
    </row>
    <row r="30" spans="1:64" ht="38.25" customHeight="1" x14ac:dyDescent="0.25">
      <c r="A30" s="135" t="s">
        <v>227</v>
      </c>
      <c r="B30" s="227">
        <v>538</v>
      </c>
      <c r="C30" s="115" t="s">
        <v>191</v>
      </c>
      <c r="D30" s="115" t="s">
        <v>226</v>
      </c>
      <c r="E30" s="136">
        <v>9900000000</v>
      </c>
      <c r="F30" s="109"/>
      <c r="G30" s="117">
        <f t="shared" si="1"/>
        <v>62.8</v>
      </c>
      <c r="H30" s="117">
        <f t="shared" si="1"/>
        <v>62.6</v>
      </c>
      <c r="I30" s="269"/>
    </row>
    <row r="31" spans="1:64" ht="38.25" customHeight="1" x14ac:dyDescent="0.25">
      <c r="A31" s="135" t="s">
        <v>228</v>
      </c>
      <c r="B31" s="227">
        <v>538</v>
      </c>
      <c r="C31" s="115" t="s">
        <v>191</v>
      </c>
      <c r="D31" s="115" t="s">
        <v>226</v>
      </c>
      <c r="E31" s="121" t="s">
        <v>229</v>
      </c>
      <c r="F31" s="115"/>
      <c r="G31" s="117">
        <f t="shared" si="1"/>
        <v>62.8</v>
      </c>
      <c r="H31" s="117">
        <f t="shared" si="1"/>
        <v>62.6</v>
      </c>
      <c r="I31" s="269"/>
    </row>
    <row r="32" spans="1:64" ht="38.25" customHeight="1" x14ac:dyDescent="0.25">
      <c r="A32" s="135" t="s">
        <v>230</v>
      </c>
      <c r="B32" s="227">
        <v>538</v>
      </c>
      <c r="C32" s="115" t="s">
        <v>191</v>
      </c>
      <c r="D32" s="115" t="s">
        <v>226</v>
      </c>
      <c r="E32" s="121" t="s">
        <v>231</v>
      </c>
      <c r="F32" s="115"/>
      <c r="G32" s="117">
        <f t="shared" si="1"/>
        <v>62.8</v>
      </c>
      <c r="H32" s="117">
        <f t="shared" si="1"/>
        <v>62.6</v>
      </c>
      <c r="I32" s="269"/>
    </row>
    <row r="33" spans="1:9" ht="38.25" customHeight="1" x14ac:dyDescent="0.25">
      <c r="A33" s="135" t="s">
        <v>232</v>
      </c>
      <c r="B33" s="227">
        <v>538</v>
      </c>
      <c r="C33" s="115" t="s">
        <v>191</v>
      </c>
      <c r="D33" s="115" t="s">
        <v>226</v>
      </c>
      <c r="E33" s="121" t="s">
        <v>231</v>
      </c>
      <c r="F33" s="115" t="s">
        <v>233</v>
      </c>
      <c r="G33" s="117">
        <f t="shared" si="1"/>
        <v>62.8</v>
      </c>
      <c r="H33" s="117">
        <f t="shared" si="1"/>
        <v>62.6</v>
      </c>
      <c r="I33" s="269"/>
    </row>
    <row r="34" spans="1:9" ht="38.25" customHeight="1" x14ac:dyDescent="0.25">
      <c r="A34" s="135" t="s">
        <v>234</v>
      </c>
      <c r="B34" s="227">
        <v>538</v>
      </c>
      <c r="C34" s="115" t="s">
        <v>191</v>
      </c>
      <c r="D34" s="115" t="s">
        <v>226</v>
      </c>
      <c r="E34" s="121" t="s">
        <v>231</v>
      </c>
      <c r="F34" s="115" t="s">
        <v>235</v>
      </c>
      <c r="G34" s="117">
        <f>прил.7!F37</f>
        <v>62.8</v>
      </c>
      <c r="H34" s="117">
        <f>прил.7!G37</f>
        <v>62.6</v>
      </c>
      <c r="I34" s="269"/>
    </row>
    <row r="35" spans="1:9" ht="58.5" customHeight="1" x14ac:dyDescent="0.25">
      <c r="A35" s="141" t="s">
        <v>236</v>
      </c>
      <c r="B35" s="222">
        <v>538</v>
      </c>
      <c r="C35" s="228" t="s">
        <v>191</v>
      </c>
      <c r="D35" s="228" t="s">
        <v>237</v>
      </c>
      <c r="E35" s="131" t="s">
        <v>193</v>
      </c>
      <c r="F35" s="223" t="s">
        <v>194</v>
      </c>
      <c r="G35" s="264">
        <f t="shared" ref="G35:H39" si="2">G36</f>
        <v>232.7</v>
      </c>
      <c r="H35" s="264">
        <f t="shared" si="2"/>
        <v>225.2</v>
      </c>
      <c r="I35" s="265"/>
    </row>
    <row r="36" spans="1:9" ht="115.5" customHeight="1" x14ac:dyDescent="0.25">
      <c r="A36" s="138" t="s">
        <v>238</v>
      </c>
      <c r="B36" s="222">
        <v>538</v>
      </c>
      <c r="C36" s="223" t="s">
        <v>191</v>
      </c>
      <c r="D36" s="223" t="s">
        <v>237</v>
      </c>
      <c r="E36" s="131" t="s">
        <v>239</v>
      </c>
      <c r="F36" s="223" t="s">
        <v>240</v>
      </c>
      <c r="G36" s="264">
        <f t="shared" si="2"/>
        <v>232.7</v>
      </c>
      <c r="H36" s="264">
        <f t="shared" si="2"/>
        <v>225.2</v>
      </c>
      <c r="I36" s="265"/>
    </row>
    <row r="37" spans="1:9" ht="151.5" customHeight="1" x14ac:dyDescent="0.25">
      <c r="A37" s="153" t="s">
        <v>241</v>
      </c>
      <c r="B37" s="222">
        <v>538</v>
      </c>
      <c r="C37" s="228" t="s">
        <v>191</v>
      </c>
      <c r="D37" s="228" t="s">
        <v>237</v>
      </c>
      <c r="E37" s="134" t="s">
        <v>242</v>
      </c>
      <c r="F37" s="228" t="s">
        <v>240</v>
      </c>
      <c r="G37" s="271">
        <f t="shared" si="2"/>
        <v>232.7</v>
      </c>
      <c r="H37" s="271">
        <f t="shared" si="2"/>
        <v>225.2</v>
      </c>
      <c r="I37" s="272"/>
    </row>
    <row r="38" spans="1:9" ht="63.75" customHeight="1" x14ac:dyDescent="0.25">
      <c r="A38" s="145" t="s">
        <v>243</v>
      </c>
      <c r="B38" s="222">
        <v>538</v>
      </c>
      <c r="C38" s="228" t="s">
        <v>191</v>
      </c>
      <c r="D38" s="228" t="s">
        <v>237</v>
      </c>
      <c r="E38" s="134" t="s">
        <v>244</v>
      </c>
      <c r="F38" s="228" t="s">
        <v>194</v>
      </c>
      <c r="G38" s="271">
        <f t="shared" si="2"/>
        <v>232.7</v>
      </c>
      <c r="H38" s="271">
        <f t="shared" si="2"/>
        <v>225.2</v>
      </c>
      <c r="I38" s="272"/>
    </row>
    <row r="39" spans="1:9" ht="31.5" x14ac:dyDescent="0.25">
      <c r="A39" s="145" t="s">
        <v>245</v>
      </c>
      <c r="B39" s="222">
        <v>538</v>
      </c>
      <c r="C39" s="228" t="s">
        <v>191</v>
      </c>
      <c r="D39" s="228" t="s">
        <v>237</v>
      </c>
      <c r="E39" s="134" t="s">
        <v>246</v>
      </c>
      <c r="F39" s="228" t="s">
        <v>194</v>
      </c>
      <c r="G39" s="271">
        <f t="shared" si="2"/>
        <v>232.7</v>
      </c>
      <c r="H39" s="271">
        <f t="shared" si="2"/>
        <v>225.2</v>
      </c>
      <c r="I39" s="272"/>
    </row>
    <row r="40" spans="1:9" ht="31.5" x14ac:dyDescent="0.25">
      <c r="A40" s="145" t="s">
        <v>247</v>
      </c>
      <c r="B40" s="222">
        <v>538</v>
      </c>
      <c r="C40" s="228" t="s">
        <v>191</v>
      </c>
      <c r="D40" s="228" t="s">
        <v>237</v>
      </c>
      <c r="E40" s="134" t="s">
        <v>246</v>
      </c>
      <c r="F40" s="228" t="s">
        <v>248</v>
      </c>
      <c r="G40" s="271">
        <f>прил.7!F45</f>
        <v>232.7</v>
      </c>
      <c r="H40" s="271">
        <f>прил.7!G45</f>
        <v>225.2</v>
      </c>
      <c r="I40" s="272"/>
    </row>
    <row r="41" spans="1:9" ht="28.5" customHeight="1" x14ac:dyDescent="0.25">
      <c r="A41" s="141" t="s">
        <v>249</v>
      </c>
      <c r="B41" s="222">
        <v>538</v>
      </c>
      <c r="C41" s="223" t="s">
        <v>196</v>
      </c>
      <c r="D41" s="223" t="s">
        <v>192</v>
      </c>
      <c r="E41" s="176" t="s">
        <v>250</v>
      </c>
      <c r="F41" s="175" t="s">
        <v>194</v>
      </c>
      <c r="G41" s="149">
        <f>G42</f>
        <v>381.1</v>
      </c>
      <c r="H41" s="149">
        <f>H42</f>
        <v>416.2</v>
      </c>
      <c r="I41" s="273"/>
    </row>
    <row r="42" spans="1:9" ht="28.5" customHeight="1" x14ac:dyDescent="0.25">
      <c r="A42" s="145" t="s">
        <v>251</v>
      </c>
      <c r="B42" s="227">
        <v>538</v>
      </c>
      <c r="C42" s="228" t="s">
        <v>196</v>
      </c>
      <c r="D42" s="228" t="s">
        <v>252</v>
      </c>
      <c r="E42" s="174" t="s">
        <v>193</v>
      </c>
      <c r="F42" s="173" t="s">
        <v>194</v>
      </c>
      <c r="G42" s="151">
        <f>G43</f>
        <v>381.1</v>
      </c>
      <c r="H42" s="151">
        <f>H43</f>
        <v>416.2</v>
      </c>
      <c r="I42" s="274"/>
    </row>
    <row r="43" spans="1:9" ht="27" customHeight="1" x14ac:dyDescent="0.25">
      <c r="A43" s="145" t="s">
        <v>253</v>
      </c>
      <c r="B43" s="227">
        <v>538</v>
      </c>
      <c r="C43" s="228" t="s">
        <v>196</v>
      </c>
      <c r="D43" s="228" t="s">
        <v>252</v>
      </c>
      <c r="E43" s="174" t="s">
        <v>254</v>
      </c>
      <c r="F43" s="173" t="s">
        <v>194</v>
      </c>
      <c r="G43" s="151">
        <f>G44+G74</f>
        <v>381.1</v>
      </c>
      <c r="H43" s="151">
        <f>H44+H74</f>
        <v>416.2</v>
      </c>
      <c r="I43" s="274"/>
    </row>
    <row r="44" spans="1:9" ht="37.5" customHeight="1" x14ac:dyDescent="0.25">
      <c r="A44" s="145" t="s">
        <v>255</v>
      </c>
      <c r="B44" s="227">
        <v>538</v>
      </c>
      <c r="C44" s="228" t="s">
        <v>196</v>
      </c>
      <c r="D44" s="228" t="s">
        <v>252</v>
      </c>
      <c r="E44" s="174" t="s">
        <v>256</v>
      </c>
      <c r="F44" s="173" t="s">
        <v>194</v>
      </c>
      <c r="G44" s="151">
        <f>G45</f>
        <v>309.2</v>
      </c>
      <c r="H44" s="151">
        <f>H45</f>
        <v>309.2</v>
      </c>
      <c r="I44" s="274"/>
    </row>
    <row r="45" spans="1:9" ht="45" customHeight="1" x14ac:dyDescent="0.25">
      <c r="A45" s="145" t="s">
        <v>257</v>
      </c>
      <c r="B45" s="227">
        <v>538</v>
      </c>
      <c r="C45" s="228" t="s">
        <v>196</v>
      </c>
      <c r="D45" s="228" t="s">
        <v>252</v>
      </c>
      <c r="E45" s="174" t="s">
        <v>258</v>
      </c>
      <c r="F45" s="173" t="s">
        <v>194</v>
      </c>
      <c r="G45" s="151">
        <f>G46+G49</f>
        <v>309.2</v>
      </c>
      <c r="H45" s="151">
        <f>H46+H49</f>
        <v>309.2</v>
      </c>
      <c r="I45" s="274"/>
    </row>
    <row r="46" spans="1:9" ht="45" customHeight="1" x14ac:dyDescent="0.25">
      <c r="A46" s="114" t="s">
        <v>203</v>
      </c>
      <c r="B46" s="227">
        <v>538</v>
      </c>
      <c r="C46" s="228" t="s">
        <v>196</v>
      </c>
      <c r="D46" s="228" t="s">
        <v>252</v>
      </c>
      <c r="E46" s="174" t="s">
        <v>258</v>
      </c>
      <c r="F46" s="173" t="s">
        <v>204</v>
      </c>
      <c r="G46" s="151">
        <f>G47+G48</f>
        <v>309.2</v>
      </c>
      <c r="H46" s="151">
        <f>H47+H48</f>
        <v>309.2</v>
      </c>
      <c r="I46" s="274"/>
    </row>
    <row r="47" spans="1:9" ht="42" customHeight="1" x14ac:dyDescent="0.25">
      <c r="A47" s="145" t="s">
        <v>259</v>
      </c>
      <c r="B47" s="227">
        <v>538</v>
      </c>
      <c r="C47" s="228" t="s">
        <v>196</v>
      </c>
      <c r="D47" s="228" t="s">
        <v>252</v>
      </c>
      <c r="E47" s="174" t="s">
        <v>258</v>
      </c>
      <c r="F47" s="174">
        <v>121</v>
      </c>
      <c r="G47" s="151">
        <f>прил.7!F52</f>
        <v>237.5</v>
      </c>
      <c r="H47" s="151">
        <f>прил.7!G52</f>
        <v>237.5</v>
      </c>
      <c r="I47" s="96"/>
    </row>
    <row r="48" spans="1:9" ht="61.5" customHeight="1" x14ac:dyDescent="0.25">
      <c r="A48" s="145" t="s">
        <v>206</v>
      </c>
      <c r="B48" s="227">
        <v>538</v>
      </c>
      <c r="C48" s="228" t="s">
        <v>196</v>
      </c>
      <c r="D48" s="228" t="s">
        <v>252</v>
      </c>
      <c r="E48" s="174" t="s">
        <v>258</v>
      </c>
      <c r="F48" s="174">
        <v>129</v>
      </c>
      <c r="G48" s="151">
        <f>прил.7!F53</f>
        <v>71.7</v>
      </c>
      <c r="H48" s="151">
        <f>прил.7!G53</f>
        <v>71.7</v>
      </c>
      <c r="I48" s="96"/>
    </row>
    <row r="49" spans="1:10" ht="44.25" hidden="1" customHeight="1" x14ac:dyDescent="0.25">
      <c r="A49" s="145" t="s">
        <v>216</v>
      </c>
      <c r="B49" s="227">
        <v>538</v>
      </c>
      <c r="C49" s="228" t="s">
        <v>196</v>
      </c>
      <c r="D49" s="228" t="s">
        <v>252</v>
      </c>
      <c r="E49" s="174" t="s">
        <v>258</v>
      </c>
      <c r="F49" s="174">
        <v>244</v>
      </c>
      <c r="G49" s="151"/>
      <c r="H49" s="151"/>
      <c r="I49" s="96"/>
    </row>
    <row r="50" spans="1:10" ht="48" hidden="1" customHeight="1" x14ac:dyDescent="0.25">
      <c r="A50" s="141" t="s">
        <v>260</v>
      </c>
      <c r="B50" s="227">
        <v>538</v>
      </c>
      <c r="C50" s="223" t="s">
        <v>252</v>
      </c>
      <c r="D50" s="223" t="s">
        <v>192</v>
      </c>
      <c r="E50" s="176" t="s">
        <v>193</v>
      </c>
      <c r="F50" s="223" t="s">
        <v>194</v>
      </c>
      <c r="G50" s="275">
        <f>G51</f>
        <v>0</v>
      </c>
      <c r="H50" s="275">
        <f>H51</f>
        <v>0</v>
      </c>
      <c r="I50" s="276"/>
    </row>
    <row r="51" spans="1:10" ht="51.75" hidden="1" customHeight="1" x14ac:dyDescent="0.25">
      <c r="A51" s="145" t="s">
        <v>261</v>
      </c>
      <c r="B51" s="227">
        <v>538</v>
      </c>
      <c r="C51" s="228" t="s">
        <v>252</v>
      </c>
      <c r="D51" s="228" t="s">
        <v>262</v>
      </c>
      <c r="E51" s="174" t="s">
        <v>193</v>
      </c>
      <c r="F51" s="228" t="s">
        <v>194</v>
      </c>
      <c r="G51" s="277"/>
      <c r="H51" s="277"/>
      <c r="I51" s="278"/>
      <c r="J51" s="150"/>
    </row>
    <row r="52" spans="1:10" ht="56.25" hidden="1" customHeight="1" x14ac:dyDescent="0.25">
      <c r="A52" s="145" t="s">
        <v>390</v>
      </c>
      <c r="B52" s="227">
        <v>538</v>
      </c>
      <c r="C52" s="228" t="s">
        <v>252</v>
      </c>
      <c r="D52" s="228" t="s">
        <v>262</v>
      </c>
      <c r="E52" s="174" t="s">
        <v>391</v>
      </c>
      <c r="F52" s="228" t="s">
        <v>194</v>
      </c>
      <c r="G52" s="277"/>
      <c r="H52" s="279"/>
      <c r="I52" s="280"/>
      <c r="J52" s="150"/>
    </row>
    <row r="53" spans="1:10" ht="51.75" hidden="1" customHeight="1" x14ac:dyDescent="0.25">
      <c r="A53" s="145" t="s">
        <v>267</v>
      </c>
      <c r="B53" s="227">
        <v>538</v>
      </c>
      <c r="C53" s="228" t="s">
        <v>252</v>
      </c>
      <c r="D53" s="228" t="s">
        <v>262</v>
      </c>
      <c r="E53" s="174" t="s">
        <v>391</v>
      </c>
      <c r="F53" s="228" t="s">
        <v>248</v>
      </c>
      <c r="G53" s="271"/>
      <c r="H53" s="151"/>
      <c r="I53" s="274"/>
      <c r="J53" s="150"/>
    </row>
    <row r="54" spans="1:10" ht="33.75" hidden="1" customHeight="1" x14ac:dyDescent="0.25">
      <c r="A54" s="128" t="s">
        <v>263</v>
      </c>
      <c r="B54" s="227">
        <v>538</v>
      </c>
      <c r="C54" s="228" t="s">
        <v>252</v>
      </c>
      <c r="D54" s="228" t="s">
        <v>262</v>
      </c>
      <c r="E54" s="174" t="s">
        <v>229</v>
      </c>
      <c r="F54" s="228" t="s">
        <v>194</v>
      </c>
      <c r="G54" s="271"/>
      <c r="H54" s="151">
        <f>H55</f>
        <v>0</v>
      </c>
      <c r="I54" s="281"/>
      <c r="J54" s="152"/>
    </row>
    <row r="55" spans="1:10" ht="28.5" hidden="1" customHeight="1" x14ac:dyDescent="0.25">
      <c r="A55" s="128" t="s">
        <v>264</v>
      </c>
      <c r="B55" s="227">
        <v>538</v>
      </c>
      <c r="C55" s="228" t="s">
        <v>252</v>
      </c>
      <c r="D55" s="228" t="s">
        <v>262</v>
      </c>
      <c r="E55" s="174" t="s">
        <v>221</v>
      </c>
      <c r="F55" s="228" t="s">
        <v>194</v>
      </c>
      <c r="G55" s="271"/>
      <c r="H55" s="151">
        <f>H56</f>
        <v>0</v>
      </c>
      <c r="I55" s="281"/>
    </row>
    <row r="56" spans="1:10" ht="63.75" hidden="1" customHeight="1" x14ac:dyDescent="0.25">
      <c r="A56" s="153" t="s">
        <v>265</v>
      </c>
      <c r="B56" s="227">
        <v>538</v>
      </c>
      <c r="C56" s="228" t="s">
        <v>252</v>
      </c>
      <c r="D56" s="228" t="s">
        <v>262</v>
      </c>
      <c r="E56" s="174" t="s">
        <v>266</v>
      </c>
      <c r="F56" s="228" t="s">
        <v>194</v>
      </c>
      <c r="G56" s="271"/>
      <c r="H56" s="151">
        <f>H57</f>
        <v>0</v>
      </c>
      <c r="I56" s="274"/>
    </row>
    <row r="57" spans="1:10" ht="48.75" hidden="1" customHeight="1" x14ac:dyDescent="0.25">
      <c r="A57" s="128" t="s">
        <v>267</v>
      </c>
      <c r="B57" s="227">
        <v>538</v>
      </c>
      <c r="C57" s="228" t="s">
        <v>252</v>
      </c>
      <c r="D57" s="228" t="s">
        <v>262</v>
      </c>
      <c r="E57" s="174" t="s">
        <v>266</v>
      </c>
      <c r="F57" s="228" t="s">
        <v>248</v>
      </c>
      <c r="G57" s="271"/>
      <c r="H57" s="151"/>
      <c r="I57" s="274"/>
    </row>
    <row r="58" spans="1:10" ht="30.75" hidden="1" customHeight="1" x14ac:dyDescent="0.25">
      <c r="A58" s="166" t="s">
        <v>279</v>
      </c>
      <c r="B58" s="227">
        <v>538</v>
      </c>
      <c r="C58" s="223" t="s">
        <v>208</v>
      </c>
      <c r="D58" s="223" t="s">
        <v>192</v>
      </c>
      <c r="E58" s="176" t="s">
        <v>193</v>
      </c>
      <c r="F58" s="223" t="s">
        <v>194</v>
      </c>
      <c r="G58" s="264">
        <f>G59+G69</f>
        <v>0</v>
      </c>
      <c r="H58" s="264">
        <f>H59+H69</f>
        <v>0</v>
      </c>
      <c r="I58" s="265"/>
      <c r="J58" s="150"/>
    </row>
    <row r="59" spans="1:10" ht="28.5" hidden="1" customHeight="1" x14ac:dyDescent="0.25">
      <c r="A59" s="141" t="s">
        <v>280</v>
      </c>
      <c r="B59" s="227">
        <v>538</v>
      </c>
      <c r="C59" s="228" t="s">
        <v>208</v>
      </c>
      <c r="D59" s="228" t="s">
        <v>262</v>
      </c>
      <c r="E59" s="228" t="s">
        <v>193</v>
      </c>
      <c r="F59" s="228" t="s">
        <v>194</v>
      </c>
      <c r="G59" s="271">
        <f>G60</f>
        <v>0</v>
      </c>
      <c r="H59" s="271">
        <f>H60</f>
        <v>0</v>
      </c>
      <c r="I59" s="272"/>
      <c r="J59" s="167"/>
    </row>
    <row r="60" spans="1:10" ht="91.5" hidden="1" customHeight="1" x14ac:dyDescent="0.25">
      <c r="A60" s="141" t="s">
        <v>419</v>
      </c>
      <c r="B60" s="227">
        <v>538</v>
      </c>
      <c r="C60" s="228" t="s">
        <v>208</v>
      </c>
      <c r="D60" s="228" t="s">
        <v>262</v>
      </c>
      <c r="E60" s="228" t="s">
        <v>282</v>
      </c>
      <c r="F60" s="228" t="s">
        <v>194</v>
      </c>
      <c r="G60" s="271">
        <f>G61</f>
        <v>0</v>
      </c>
      <c r="H60" s="271">
        <f>H61</f>
        <v>0</v>
      </c>
      <c r="I60" s="272"/>
    </row>
    <row r="61" spans="1:10" ht="39" hidden="1" customHeight="1" x14ac:dyDescent="0.25">
      <c r="A61" s="114" t="s">
        <v>283</v>
      </c>
      <c r="B61" s="227">
        <v>538</v>
      </c>
      <c r="C61" s="168" t="s">
        <v>208</v>
      </c>
      <c r="D61" s="168" t="s">
        <v>262</v>
      </c>
      <c r="E61" s="134" t="s">
        <v>284</v>
      </c>
      <c r="F61" s="168" t="s">
        <v>194</v>
      </c>
      <c r="G61" s="117">
        <f>G63+G65+G67</f>
        <v>0</v>
      </c>
      <c r="H61" s="117">
        <f>H63+H65+H67</f>
        <v>0</v>
      </c>
      <c r="I61" s="267"/>
    </row>
    <row r="62" spans="1:10" ht="39.75" hidden="1" customHeight="1" x14ac:dyDescent="0.25">
      <c r="A62" s="114" t="s">
        <v>285</v>
      </c>
      <c r="B62" s="227">
        <v>538</v>
      </c>
      <c r="C62" s="168" t="s">
        <v>208</v>
      </c>
      <c r="D62" s="168" t="s">
        <v>262</v>
      </c>
      <c r="E62" s="134" t="s">
        <v>286</v>
      </c>
      <c r="F62" s="168" t="s">
        <v>194</v>
      </c>
      <c r="G62" s="117">
        <f>G63+G65+G67</f>
        <v>0</v>
      </c>
      <c r="H62" s="117">
        <f>H63+H65+H67</f>
        <v>0</v>
      </c>
      <c r="I62" s="267"/>
    </row>
    <row r="63" spans="1:10" ht="31.5" hidden="1" x14ac:dyDescent="0.25">
      <c r="A63" s="114" t="s">
        <v>287</v>
      </c>
      <c r="B63" s="227">
        <v>538</v>
      </c>
      <c r="C63" s="168" t="s">
        <v>208</v>
      </c>
      <c r="D63" s="168" t="s">
        <v>262</v>
      </c>
      <c r="E63" s="134" t="s">
        <v>288</v>
      </c>
      <c r="F63" s="168" t="s">
        <v>194</v>
      </c>
      <c r="G63" s="117">
        <f>G64</f>
        <v>0</v>
      </c>
      <c r="H63" s="117">
        <f>H64</f>
        <v>0</v>
      </c>
      <c r="I63" s="267"/>
    </row>
    <row r="64" spans="1:10" ht="41.25" hidden="1" customHeight="1" x14ac:dyDescent="0.25">
      <c r="A64" s="114" t="s">
        <v>267</v>
      </c>
      <c r="B64" s="227">
        <v>538</v>
      </c>
      <c r="C64" s="168" t="s">
        <v>208</v>
      </c>
      <c r="D64" s="168" t="s">
        <v>262</v>
      </c>
      <c r="E64" s="134" t="s">
        <v>288</v>
      </c>
      <c r="F64" s="134">
        <v>244</v>
      </c>
      <c r="G64" s="117"/>
      <c r="H64" s="117"/>
      <c r="I64" s="267"/>
    </row>
    <row r="65" spans="1:9" ht="40.5" hidden="1" customHeight="1" x14ac:dyDescent="0.25">
      <c r="A65" s="114" t="s">
        <v>289</v>
      </c>
      <c r="B65" s="227">
        <v>538</v>
      </c>
      <c r="C65" s="168" t="s">
        <v>208</v>
      </c>
      <c r="D65" s="168" t="s">
        <v>262</v>
      </c>
      <c r="E65" s="134" t="s">
        <v>290</v>
      </c>
      <c r="F65" s="168" t="s">
        <v>194</v>
      </c>
      <c r="G65" s="117">
        <f>G66</f>
        <v>0</v>
      </c>
      <c r="H65" s="117">
        <f>H66</f>
        <v>0</v>
      </c>
      <c r="I65" s="267"/>
    </row>
    <row r="66" spans="1:9" ht="39" hidden="1" customHeight="1" x14ac:dyDescent="0.25">
      <c r="A66" s="114" t="s">
        <v>267</v>
      </c>
      <c r="B66" s="227">
        <v>538</v>
      </c>
      <c r="C66" s="168" t="s">
        <v>208</v>
      </c>
      <c r="D66" s="168" t="s">
        <v>262</v>
      </c>
      <c r="E66" s="134" t="s">
        <v>290</v>
      </c>
      <c r="F66" s="134">
        <v>244</v>
      </c>
      <c r="G66" s="117"/>
      <c r="H66" s="117"/>
      <c r="I66" s="267"/>
    </row>
    <row r="67" spans="1:9" ht="31.5" hidden="1" x14ac:dyDescent="0.25">
      <c r="A67" s="114" t="s">
        <v>291</v>
      </c>
      <c r="B67" s="227">
        <v>538</v>
      </c>
      <c r="C67" s="168" t="s">
        <v>208</v>
      </c>
      <c r="D67" s="168" t="s">
        <v>262</v>
      </c>
      <c r="E67" s="134" t="s">
        <v>292</v>
      </c>
      <c r="F67" s="168" t="s">
        <v>194</v>
      </c>
      <c r="G67" s="117">
        <f>G68</f>
        <v>0</v>
      </c>
      <c r="H67" s="117">
        <f>H68</f>
        <v>0</v>
      </c>
      <c r="I67" s="267"/>
    </row>
    <row r="68" spans="1:9" ht="39.75" hidden="1" customHeight="1" x14ac:dyDescent="0.25">
      <c r="A68" s="114" t="s">
        <v>267</v>
      </c>
      <c r="B68" s="227">
        <v>538</v>
      </c>
      <c r="C68" s="168" t="s">
        <v>208</v>
      </c>
      <c r="D68" s="168" t="s">
        <v>262</v>
      </c>
      <c r="E68" s="134" t="s">
        <v>293</v>
      </c>
      <c r="F68" s="134">
        <v>244</v>
      </c>
      <c r="G68" s="117"/>
      <c r="H68" s="117"/>
      <c r="I68" s="267"/>
    </row>
    <row r="69" spans="1:9" ht="31.5" hidden="1" x14ac:dyDescent="0.25">
      <c r="A69" s="141" t="s">
        <v>393</v>
      </c>
      <c r="B69" s="227">
        <v>538</v>
      </c>
      <c r="C69" s="170" t="s">
        <v>208</v>
      </c>
      <c r="D69" s="170">
        <v>12</v>
      </c>
      <c r="E69" s="200" t="s">
        <v>193</v>
      </c>
      <c r="F69" s="170" t="s">
        <v>194</v>
      </c>
      <c r="G69" s="132"/>
      <c r="H69" s="132">
        <f>H70</f>
        <v>0</v>
      </c>
      <c r="I69" s="270"/>
    </row>
    <row r="70" spans="1:9" ht="31.5" hidden="1" x14ac:dyDescent="0.25">
      <c r="A70" s="114" t="s">
        <v>263</v>
      </c>
      <c r="B70" s="227">
        <v>538</v>
      </c>
      <c r="C70" s="168" t="s">
        <v>208</v>
      </c>
      <c r="D70" s="168">
        <v>12</v>
      </c>
      <c r="E70" s="134" t="s">
        <v>229</v>
      </c>
      <c r="F70" s="168" t="s">
        <v>194</v>
      </c>
      <c r="G70" s="117"/>
      <c r="H70" s="117">
        <f>H71</f>
        <v>0</v>
      </c>
      <c r="I70" s="267"/>
    </row>
    <row r="71" spans="1:9" ht="16.5" hidden="1" x14ac:dyDescent="0.25">
      <c r="A71" s="145" t="s">
        <v>296</v>
      </c>
      <c r="B71" s="227">
        <v>538</v>
      </c>
      <c r="C71" s="168" t="s">
        <v>208</v>
      </c>
      <c r="D71" s="168">
        <v>12</v>
      </c>
      <c r="E71" s="134" t="s">
        <v>221</v>
      </c>
      <c r="F71" s="168" t="s">
        <v>194</v>
      </c>
      <c r="G71" s="117"/>
      <c r="H71" s="117">
        <f>H72</f>
        <v>0</v>
      </c>
      <c r="I71" s="267"/>
    </row>
    <row r="72" spans="1:9" ht="21" hidden="1" customHeight="1" x14ac:dyDescent="0.25">
      <c r="A72" s="114" t="s">
        <v>297</v>
      </c>
      <c r="B72" s="227">
        <v>538</v>
      </c>
      <c r="C72" s="168" t="s">
        <v>208</v>
      </c>
      <c r="D72" s="168">
        <v>12</v>
      </c>
      <c r="E72" s="169" t="s">
        <v>298</v>
      </c>
      <c r="F72" s="168" t="s">
        <v>194</v>
      </c>
      <c r="G72" s="117"/>
      <c r="H72" s="117">
        <f>H73</f>
        <v>0</v>
      </c>
      <c r="I72" s="267"/>
    </row>
    <row r="73" spans="1:9" ht="60.75" hidden="1" customHeight="1" x14ac:dyDescent="0.25">
      <c r="A73" s="114" t="s">
        <v>267</v>
      </c>
      <c r="B73" s="227">
        <v>538</v>
      </c>
      <c r="C73" s="168" t="s">
        <v>208</v>
      </c>
      <c r="D73" s="168">
        <v>12</v>
      </c>
      <c r="E73" s="134" t="s">
        <v>299</v>
      </c>
      <c r="F73" s="134">
        <v>244</v>
      </c>
      <c r="G73" s="117"/>
      <c r="H73" s="117"/>
      <c r="I73" s="267"/>
    </row>
    <row r="74" spans="1:9" ht="60.75" customHeight="1" x14ac:dyDescent="0.25">
      <c r="A74" s="145" t="s">
        <v>216</v>
      </c>
      <c r="B74" s="115">
        <v>538</v>
      </c>
      <c r="C74" s="115" t="s">
        <v>196</v>
      </c>
      <c r="D74" s="146">
        <v>3</v>
      </c>
      <c r="E74" s="146" t="s">
        <v>258</v>
      </c>
      <c r="F74" s="146">
        <v>244</v>
      </c>
      <c r="G74" s="148">
        <f>прил.7!F54</f>
        <v>71.900000000000006</v>
      </c>
      <c r="H74" s="148">
        <f>прил.7!G54</f>
        <v>107</v>
      </c>
      <c r="I74" s="267"/>
    </row>
    <row r="75" spans="1:9" ht="25.9" hidden="1" customHeight="1" x14ac:dyDescent="0.25">
      <c r="A75" s="166" t="s">
        <v>279</v>
      </c>
      <c r="B75" s="222">
        <v>538</v>
      </c>
      <c r="C75" s="223" t="s">
        <v>208</v>
      </c>
      <c r="D75" s="223" t="s">
        <v>192</v>
      </c>
      <c r="E75" s="176" t="s">
        <v>193</v>
      </c>
      <c r="F75" s="223" t="s">
        <v>194</v>
      </c>
      <c r="G75" s="132">
        <f>G76+G88</f>
        <v>0</v>
      </c>
      <c r="H75" s="132">
        <f>H76+H88</f>
        <v>0</v>
      </c>
      <c r="I75" s="282"/>
    </row>
    <row r="76" spans="1:9" ht="27" hidden="1" customHeight="1" x14ac:dyDescent="0.25">
      <c r="A76" s="138" t="s">
        <v>280</v>
      </c>
      <c r="B76" s="222">
        <v>538</v>
      </c>
      <c r="C76" s="223" t="s">
        <v>208</v>
      </c>
      <c r="D76" s="223" t="s">
        <v>262</v>
      </c>
      <c r="E76" s="223" t="s">
        <v>193</v>
      </c>
      <c r="F76" s="223" t="s">
        <v>194</v>
      </c>
      <c r="G76" s="132">
        <f>G77</f>
        <v>0</v>
      </c>
      <c r="H76" s="132">
        <f>H77</f>
        <v>0</v>
      </c>
      <c r="I76" s="283"/>
    </row>
    <row r="77" spans="1:9" ht="60.75" hidden="1" customHeight="1" x14ac:dyDescent="0.25">
      <c r="A77" s="141" t="s">
        <v>420</v>
      </c>
      <c r="B77" s="227">
        <v>538</v>
      </c>
      <c r="C77" s="228" t="s">
        <v>208</v>
      </c>
      <c r="D77" s="228" t="s">
        <v>262</v>
      </c>
      <c r="E77" s="228" t="s">
        <v>282</v>
      </c>
      <c r="F77" s="228" t="s">
        <v>194</v>
      </c>
      <c r="G77" s="117">
        <f>G78+G82+G84+G86</f>
        <v>0</v>
      </c>
      <c r="H77" s="117">
        <f>H78+H82+H84+H86</f>
        <v>0</v>
      </c>
      <c r="I77" s="283"/>
    </row>
    <row r="78" spans="1:9" ht="37.15" hidden="1" customHeight="1" x14ac:dyDescent="0.25">
      <c r="A78" s="114" t="s">
        <v>283</v>
      </c>
      <c r="B78" s="227">
        <v>538</v>
      </c>
      <c r="C78" s="168" t="s">
        <v>208</v>
      </c>
      <c r="D78" s="168" t="s">
        <v>262</v>
      </c>
      <c r="E78" s="134" t="s">
        <v>284</v>
      </c>
      <c r="F78" s="168" t="s">
        <v>194</v>
      </c>
      <c r="G78" s="117">
        <f t="shared" ref="G78:H80" si="3">G79</f>
        <v>0</v>
      </c>
      <c r="H78" s="117">
        <f t="shared" si="3"/>
        <v>0</v>
      </c>
      <c r="I78" s="283"/>
    </row>
    <row r="79" spans="1:9" ht="37.15" hidden="1" customHeight="1" x14ac:dyDescent="0.25">
      <c r="A79" s="114" t="s">
        <v>285</v>
      </c>
      <c r="B79" s="227">
        <v>538</v>
      </c>
      <c r="C79" s="168" t="s">
        <v>208</v>
      </c>
      <c r="D79" s="168" t="s">
        <v>262</v>
      </c>
      <c r="E79" s="134" t="s">
        <v>286</v>
      </c>
      <c r="F79" s="168" t="s">
        <v>194</v>
      </c>
      <c r="G79" s="117">
        <f t="shared" si="3"/>
        <v>0</v>
      </c>
      <c r="H79" s="117">
        <f t="shared" si="3"/>
        <v>0</v>
      </c>
      <c r="I79" s="283"/>
    </row>
    <row r="80" spans="1:9" ht="36.6" hidden="1" customHeight="1" x14ac:dyDescent="0.25">
      <c r="A80" s="114" t="s">
        <v>287</v>
      </c>
      <c r="B80" s="227">
        <v>538</v>
      </c>
      <c r="C80" s="168" t="s">
        <v>208</v>
      </c>
      <c r="D80" s="168" t="s">
        <v>262</v>
      </c>
      <c r="E80" s="134" t="s">
        <v>288</v>
      </c>
      <c r="F80" s="168" t="s">
        <v>194</v>
      </c>
      <c r="G80" s="117">
        <f t="shared" si="3"/>
        <v>0</v>
      </c>
      <c r="H80" s="117">
        <f t="shared" si="3"/>
        <v>0</v>
      </c>
      <c r="I80" s="283"/>
    </row>
    <row r="81" spans="1:64" ht="37.15" hidden="1" customHeight="1" x14ac:dyDescent="0.25">
      <c r="A81" s="114" t="s">
        <v>267</v>
      </c>
      <c r="B81" s="227">
        <v>538</v>
      </c>
      <c r="C81" s="168" t="s">
        <v>208</v>
      </c>
      <c r="D81" s="168" t="s">
        <v>262</v>
      </c>
      <c r="E81" s="134" t="s">
        <v>288</v>
      </c>
      <c r="F81" s="134">
        <v>244</v>
      </c>
      <c r="G81" s="117">
        <v>0</v>
      </c>
      <c r="H81" s="117">
        <v>0</v>
      </c>
      <c r="I81" s="267"/>
    </row>
    <row r="82" spans="1:64" ht="37.15" hidden="1" customHeight="1" x14ac:dyDescent="0.25">
      <c r="A82" s="114" t="s">
        <v>289</v>
      </c>
      <c r="B82" s="227">
        <v>538</v>
      </c>
      <c r="C82" s="168" t="s">
        <v>208</v>
      </c>
      <c r="D82" s="168" t="s">
        <v>262</v>
      </c>
      <c r="E82" s="134" t="s">
        <v>290</v>
      </c>
      <c r="F82" s="168" t="s">
        <v>194</v>
      </c>
      <c r="G82" s="117">
        <v>0</v>
      </c>
      <c r="H82" s="117">
        <v>0</v>
      </c>
      <c r="I82" s="267"/>
    </row>
    <row r="83" spans="1:64" ht="37.15" hidden="1" customHeight="1" x14ac:dyDescent="0.25">
      <c r="A83" s="114" t="s">
        <v>267</v>
      </c>
      <c r="B83" s="227">
        <v>538</v>
      </c>
      <c r="C83" s="168" t="s">
        <v>208</v>
      </c>
      <c r="D83" s="168" t="s">
        <v>262</v>
      </c>
      <c r="E83" s="134" t="s">
        <v>290</v>
      </c>
      <c r="F83" s="134">
        <v>244</v>
      </c>
      <c r="G83" s="117">
        <v>0</v>
      </c>
      <c r="H83" s="117">
        <v>0</v>
      </c>
      <c r="I83" s="267"/>
    </row>
    <row r="84" spans="1:64" ht="37.15" hidden="1" customHeight="1" x14ac:dyDescent="0.25">
      <c r="A84" s="114" t="s">
        <v>291</v>
      </c>
      <c r="B84" s="227">
        <v>538</v>
      </c>
      <c r="C84" s="168" t="s">
        <v>208</v>
      </c>
      <c r="D84" s="168" t="s">
        <v>262</v>
      </c>
      <c r="E84" s="134" t="s">
        <v>292</v>
      </c>
      <c r="F84" s="168" t="s">
        <v>194</v>
      </c>
      <c r="G84" s="117">
        <f>G85</f>
        <v>0</v>
      </c>
      <c r="H84" s="117">
        <f>H85</f>
        <v>0</v>
      </c>
      <c r="I84" s="267"/>
    </row>
    <row r="85" spans="1:64" ht="37.15" hidden="1" customHeight="1" x14ac:dyDescent="0.25">
      <c r="A85" s="114" t="s">
        <v>267</v>
      </c>
      <c r="B85" s="227">
        <v>538</v>
      </c>
      <c r="C85" s="168" t="s">
        <v>208</v>
      </c>
      <c r="D85" s="168" t="s">
        <v>262</v>
      </c>
      <c r="E85" s="134" t="s">
        <v>293</v>
      </c>
      <c r="F85" s="134">
        <v>244</v>
      </c>
      <c r="G85" s="117">
        <v>0</v>
      </c>
      <c r="H85" s="117">
        <v>0</v>
      </c>
      <c r="I85" s="267"/>
    </row>
    <row r="86" spans="1:64" ht="37.15" hidden="1" customHeight="1" x14ac:dyDescent="0.25">
      <c r="A86" s="145" t="s">
        <v>294</v>
      </c>
      <c r="B86" s="227">
        <v>538</v>
      </c>
      <c r="C86" s="168" t="s">
        <v>208</v>
      </c>
      <c r="D86" s="168" t="s">
        <v>262</v>
      </c>
      <c r="E86" s="169" t="s">
        <v>295</v>
      </c>
      <c r="F86" s="168" t="s">
        <v>194</v>
      </c>
      <c r="G86" s="117">
        <f>G87</f>
        <v>0</v>
      </c>
      <c r="H86" s="117">
        <f>H87</f>
        <v>0</v>
      </c>
      <c r="I86" s="267"/>
    </row>
    <row r="87" spans="1:64" ht="37.15" hidden="1" customHeight="1" x14ac:dyDescent="0.25">
      <c r="A87" s="114" t="s">
        <v>267</v>
      </c>
      <c r="B87" s="227">
        <v>538</v>
      </c>
      <c r="C87" s="168" t="s">
        <v>208</v>
      </c>
      <c r="D87" s="168" t="s">
        <v>262</v>
      </c>
      <c r="E87" s="134" t="s">
        <v>295</v>
      </c>
      <c r="F87" s="168" t="s">
        <v>248</v>
      </c>
      <c r="G87" s="117">
        <v>0</v>
      </c>
      <c r="H87" s="117">
        <v>0</v>
      </c>
      <c r="I87" s="267"/>
    </row>
    <row r="88" spans="1:64" ht="37.15" hidden="1" customHeight="1" x14ac:dyDescent="0.25">
      <c r="A88" s="112" t="s">
        <v>296</v>
      </c>
      <c r="B88" s="222">
        <v>538</v>
      </c>
      <c r="C88" s="170" t="s">
        <v>208</v>
      </c>
      <c r="D88" s="170">
        <v>12</v>
      </c>
      <c r="E88" s="131" t="s">
        <v>221</v>
      </c>
      <c r="F88" s="170" t="s">
        <v>194</v>
      </c>
      <c r="G88" s="132">
        <f>G89</f>
        <v>0</v>
      </c>
      <c r="H88" s="132">
        <f>H89</f>
        <v>0</v>
      </c>
      <c r="I88" s="267"/>
    </row>
    <row r="89" spans="1:64" ht="37.15" hidden="1" customHeight="1" x14ac:dyDescent="0.25">
      <c r="A89" s="114" t="s">
        <v>297</v>
      </c>
      <c r="B89" s="227">
        <v>538</v>
      </c>
      <c r="C89" s="168" t="s">
        <v>208</v>
      </c>
      <c r="D89" s="168">
        <v>12</v>
      </c>
      <c r="E89" s="134" t="s">
        <v>298</v>
      </c>
      <c r="F89" s="168" t="s">
        <v>194</v>
      </c>
      <c r="G89" s="117">
        <f>G90</f>
        <v>0</v>
      </c>
      <c r="H89" s="117">
        <f>H90</f>
        <v>0</v>
      </c>
      <c r="I89" s="267"/>
    </row>
    <row r="90" spans="1:64" ht="37.15" hidden="1" customHeight="1" x14ac:dyDescent="0.25">
      <c r="A90" s="114" t="s">
        <v>267</v>
      </c>
      <c r="B90" s="227">
        <v>538</v>
      </c>
      <c r="C90" s="168" t="s">
        <v>208</v>
      </c>
      <c r="D90" s="168">
        <v>12</v>
      </c>
      <c r="E90" s="134" t="s">
        <v>299</v>
      </c>
      <c r="F90" s="168">
        <v>244</v>
      </c>
      <c r="G90" s="117">
        <v>0</v>
      </c>
      <c r="H90" s="117">
        <v>0</v>
      </c>
      <c r="I90" s="267"/>
    </row>
    <row r="91" spans="1:64" ht="37.15" customHeight="1" x14ac:dyDescent="0.25">
      <c r="A91" s="108" t="s">
        <v>260</v>
      </c>
      <c r="B91" s="109">
        <v>538</v>
      </c>
      <c r="C91" s="109" t="s">
        <v>252</v>
      </c>
      <c r="D91" s="109" t="s">
        <v>192</v>
      </c>
      <c r="E91" s="142" t="s">
        <v>193</v>
      </c>
      <c r="F91" s="109" t="s">
        <v>194</v>
      </c>
      <c r="G91" s="113">
        <f>G92</f>
        <v>82</v>
      </c>
      <c r="H91" s="113">
        <f>H92</f>
        <v>87</v>
      </c>
      <c r="I91" s="269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</row>
    <row r="92" spans="1:64" ht="37.15" customHeight="1" x14ac:dyDescent="0.25">
      <c r="A92" s="145" t="s">
        <v>261</v>
      </c>
      <c r="B92" s="115">
        <v>538</v>
      </c>
      <c r="C92" s="115" t="s">
        <v>252</v>
      </c>
      <c r="D92" s="115" t="s">
        <v>262</v>
      </c>
      <c r="E92" s="146" t="s">
        <v>193</v>
      </c>
      <c r="F92" s="115" t="s">
        <v>194</v>
      </c>
      <c r="G92" s="117">
        <f>G95</f>
        <v>82</v>
      </c>
      <c r="H92" s="117">
        <f>H95</f>
        <v>87</v>
      </c>
      <c r="I92" s="267"/>
    </row>
    <row r="93" spans="1:64" ht="37.15" customHeight="1" x14ac:dyDescent="0.25">
      <c r="A93" s="145" t="s">
        <v>390</v>
      </c>
      <c r="B93" s="115">
        <v>538</v>
      </c>
      <c r="C93" s="115" t="s">
        <v>252</v>
      </c>
      <c r="D93" s="115" t="s">
        <v>262</v>
      </c>
      <c r="E93" s="146" t="s">
        <v>391</v>
      </c>
      <c r="F93" s="115" t="s">
        <v>194</v>
      </c>
      <c r="G93" s="117"/>
      <c r="H93" s="117"/>
      <c r="I93" s="267"/>
    </row>
    <row r="94" spans="1:64" ht="37.15" customHeight="1" x14ac:dyDescent="0.25">
      <c r="A94" s="145" t="s">
        <v>267</v>
      </c>
      <c r="B94" s="115">
        <v>538</v>
      </c>
      <c r="C94" s="115" t="s">
        <v>252</v>
      </c>
      <c r="D94" s="115" t="s">
        <v>262</v>
      </c>
      <c r="E94" s="146" t="s">
        <v>391</v>
      </c>
      <c r="F94" s="115" t="s">
        <v>248</v>
      </c>
      <c r="G94" s="117"/>
      <c r="H94" s="117"/>
      <c r="I94" s="267"/>
    </row>
    <row r="95" spans="1:64" ht="37.15" customHeight="1" x14ac:dyDescent="0.25">
      <c r="A95" s="128" t="s">
        <v>263</v>
      </c>
      <c r="B95" s="115">
        <v>538</v>
      </c>
      <c r="C95" s="115" t="s">
        <v>252</v>
      </c>
      <c r="D95" s="115" t="s">
        <v>262</v>
      </c>
      <c r="E95" s="146" t="s">
        <v>229</v>
      </c>
      <c r="F95" s="115" t="s">
        <v>194</v>
      </c>
      <c r="G95" s="117">
        <f t="shared" ref="G95:H97" si="4">G96</f>
        <v>82</v>
      </c>
      <c r="H95" s="117">
        <f t="shared" si="4"/>
        <v>87</v>
      </c>
      <c r="I95" s="267"/>
    </row>
    <row r="96" spans="1:64" ht="37.15" customHeight="1" x14ac:dyDescent="0.25">
      <c r="A96" s="128" t="s">
        <v>264</v>
      </c>
      <c r="B96" s="115">
        <v>538</v>
      </c>
      <c r="C96" s="115" t="s">
        <v>252</v>
      </c>
      <c r="D96" s="115" t="s">
        <v>262</v>
      </c>
      <c r="E96" s="146" t="s">
        <v>221</v>
      </c>
      <c r="F96" s="115" t="s">
        <v>194</v>
      </c>
      <c r="G96" s="117">
        <f t="shared" si="4"/>
        <v>82</v>
      </c>
      <c r="H96" s="117">
        <f t="shared" si="4"/>
        <v>87</v>
      </c>
      <c r="I96" s="267"/>
    </row>
    <row r="97" spans="1:9" ht="37.15" customHeight="1" x14ac:dyDescent="0.25">
      <c r="A97" s="153" t="s">
        <v>265</v>
      </c>
      <c r="B97" s="115">
        <v>538</v>
      </c>
      <c r="C97" s="115" t="s">
        <v>252</v>
      </c>
      <c r="D97" s="115" t="s">
        <v>262</v>
      </c>
      <c r="E97" s="146" t="s">
        <v>266</v>
      </c>
      <c r="F97" s="115" t="s">
        <v>194</v>
      </c>
      <c r="G97" s="117">
        <f t="shared" si="4"/>
        <v>82</v>
      </c>
      <c r="H97" s="117">
        <f t="shared" si="4"/>
        <v>87</v>
      </c>
      <c r="I97" s="267"/>
    </row>
    <row r="98" spans="1:9" ht="37.15" customHeight="1" x14ac:dyDescent="0.25">
      <c r="A98" s="128" t="s">
        <v>267</v>
      </c>
      <c r="B98" s="115">
        <v>538</v>
      </c>
      <c r="C98" s="115" t="s">
        <v>252</v>
      </c>
      <c r="D98" s="115" t="s">
        <v>262</v>
      </c>
      <c r="E98" s="146" t="s">
        <v>266</v>
      </c>
      <c r="F98" s="115" t="s">
        <v>248</v>
      </c>
      <c r="G98" s="117">
        <f>прил.7!F62</f>
        <v>82</v>
      </c>
      <c r="H98" s="117">
        <f>прил.7!G62</f>
        <v>87</v>
      </c>
      <c r="I98" s="267"/>
    </row>
    <row r="99" spans="1:9" ht="27" customHeight="1" x14ac:dyDescent="0.25">
      <c r="A99" s="112" t="s">
        <v>300</v>
      </c>
      <c r="B99" s="222">
        <v>538</v>
      </c>
      <c r="C99" s="170" t="s">
        <v>301</v>
      </c>
      <c r="D99" s="170" t="s">
        <v>192</v>
      </c>
      <c r="E99" s="131" t="s">
        <v>193</v>
      </c>
      <c r="F99" s="170" t="s">
        <v>194</v>
      </c>
      <c r="G99" s="132">
        <f>G107+G113</f>
        <v>1039.8999999999999</v>
      </c>
      <c r="H99" s="132">
        <f>H107+H113</f>
        <v>849.80000000000007</v>
      </c>
      <c r="I99" s="270"/>
    </row>
    <row r="100" spans="1:9" ht="28.5" hidden="1" customHeight="1" x14ac:dyDescent="0.25">
      <c r="A100" s="112" t="s">
        <v>302</v>
      </c>
      <c r="B100" s="222">
        <v>538</v>
      </c>
      <c r="C100" s="170" t="s">
        <v>301</v>
      </c>
      <c r="D100" s="170" t="s">
        <v>196</v>
      </c>
      <c r="E100" s="131" t="s">
        <v>193</v>
      </c>
      <c r="F100" s="170" t="s">
        <v>194</v>
      </c>
      <c r="G100" s="132"/>
      <c r="H100" s="284">
        <f>H101</f>
        <v>0</v>
      </c>
      <c r="I100" s="285"/>
    </row>
    <row r="101" spans="1:9" ht="63" hidden="1" x14ac:dyDescent="0.25">
      <c r="A101" s="141" t="s">
        <v>421</v>
      </c>
      <c r="B101" s="222">
        <v>538</v>
      </c>
      <c r="C101" s="228" t="s">
        <v>301</v>
      </c>
      <c r="D101" s="228" t="s">
        <v>196</v>
      </c>
      <c r="E101" s="228" t="s">
        <v>304</v>
      </c>
      <c r="F101" s="228" t="s">
        <v>194</v>
      </c>
      <c r="G101" s="271"/>
      <c r="H101" s="271">
        <f>H102</f>
        <v>0</v>
      </c>
      <c r="I101" s="272"/>
    </row>
    <row r="102" spans="1:9" ht="63" hidden="1" x14ac:dyDescent="0.25">
      <c r="A102" s="114" t="s">
        <v>422</v>
      </c>
      <c r="B102" s="222">
        <v>538</v>
      </c>
      <c r="C102" s="168" t="s">
        <v>301</v>
      </c>
      <c r="D102" s="168" t="s">
        <v>196</v>
      </c>
      <c r="E102" s="134" t="s">
        <v>306</v>
      </c>
      <c r="F102" s="168" t="s">
        <v>194</v>
      </c>
      <c r="G102" s="117"/>
      <c r="H102" s="117">
        <f>H103</f>
        <v>0</v>
      </c>
      <c r="I102" s="267"/>
    </row>
    <row r="103" spans="1:9" ht="63" hidden="1" x14ac:dyDescent="0.25">
      <c r="A103" s="114" t="s">
        <v>307</v>
      </c>
      <c r="B103" s="222">
        <v>538</v>
      </c>
      <c r="C103" s="168" t="s">
        <v>301</v>
      </c>
      <c r="D103" s="168" t="s">
        <v>196</v>
      </c>
      <c r="E103" s="134" t="s">
        <v>308</v>
      </c>
      <c r="F103" s="168" t="s">
        <v>194</v>
      </c>
      <c r="G103" s="117"/>
      <c r="H103" s="117">
        <f>H104</f>
        <v>0</v>
      </c>
      <c r="I103" s="267"/>
    </row>
    <row r="104" spans="1:9" ht="47.25" hidden="1" x14ac:dyDescent="0.25">
      <c r="A104" s="114" t="s">
        <v>309</v>
      </c>
      <c r="B104" s="222">
        <v>538</v>
      </c>
      <c r="C104" s="168" t="s">
        <v>301</v>
      </c>
      <c r="D104" s="168" t="s">
        <v>196</v>
      </c>
      <c r="E104" s="134" t="s">
        <v>310</v>
      </c>
      <c r="F104" s="168" t="s">
        <v>194</v>
      </c>
      <c r="G104" s="117"/>
      <c r="H104" s="117">
        <f>H105+H106</f>
        <v>0</v>
      </c>
      <c r="I104" s="267"/>
    </row>
    <row r="105" spans="1:9" ht="31.5" hidden="1" x14ac:dyDescent="0.25">
      <c r="A105" s="114" t="s">
        <v>267</v>
      </c>
      <c r="B105" s="222">
        <v>538</v>
      </c>
      <c r="C105" s="168" t="s">
        <v>301</v>
      </c>
      <c r="D105" s="168" t="s">
        <v>196</v>
      </c>
      <c r="E105" s="134" t="s">
        <v>310</v>
      </c>
      <c r="F105" s="134">
        <v>244</v>
      </c>
      <c r="G105" s="117"/>
      <c r="H105" s="117"/>
      <c r="I105" s="267"/>
    </row>
    <row r="106" spans="1:9" ht="59.25" hidden="1" customHeight="1" x14ac:dyDescent="0.25">
      <c r="A106" s="114" t="s">
        <v>311</v>
      </c>
      <c r="B106" s="222">
        <v>538</v>
      </c>
      <c r="C106" s="168" t="s">
        <v>301</v>
      </c>
      <c r="D106" s="168" t="s">
        <v>196</v>
      </c>
      <c r="E106" s="134" t="s">
        <v>310</v>
      </c>
      <c r="F106" s="134">
        <v>810</v>
      </c>
      <c r="G106" s="117"/>
      <c r="H106" s="117"/>
      <c r="I106" s="267"/>
    </row>
    <row r="107" spans="1:9" ht="59.25" hidden="1" customHeight="1" x14ac:dyDescent="0.25">
      <c r="A107" s="112" t="s">
        <v>302</v>
      </c>
      <c r="B107" s="222">
        <v>538</v>
      </c>
      <c r="C107" s="170" t="s">
        <v>301</v>
      </c>
      <c r="D107" s="170" t="s">
        <v>196</v>
      </c>
      <c r="E107" s="131" t="s">
        <v>193</v>
      </c>
      <c r="F107" s="131" t="s">
        <v>194</v>
      </c>
      <c r="G107" s="132">
        <f t="shared" ref="G107:H111" si="5">G108</f>
        <v>0</v>
      </c>
      <c r="H107" s="132">
        <f t="shared" si="5"/>
        <v>0</v>
      </c>
      <c r="I107" s="267"/>
    </row>
    <row r="108" spans="1:9" ht="59.25" hidden="1" customHeight="1" x14ac:dyDescent="0.25">
      <c r="A108" s="112" t="s">
        <v>303</v>
      </c>
      <c r="B108" s="222">
        <v>538</v>
      </c>
      <c r="C108" s="170" t="s">
        <v>301</v>
      </c>
      <c r="D108" s="170" t="s">
        <v>196</v>
      </c>
      <c r="E108" s="131" t="s">
        <v>304</v>
      </c>
      <c r="F108" s="131" t="s">
        <v>194</v>
      </c>
      <c r="G108" s="132">
        <f t="shared" si="5"/>
        <v>0</v>
      </c>
      <c r="H108" s="132">
        <f t="shared" si="5"/>
        <v>0</v>
      </c>
      <c r="I108" s="267"/>
    </row>
    <row r="109" spans="1:9" ht="59.25" hidden="1" customHeight="1" x14ac:dyDescent="0.25">
      <c r="A109" s="114" t="s">
        <v>397</v>
      </c>
      <c r="B109" s="227">
        <v>538</v>
      </c>
      <c r="C109" s="168" t="s">
        <v>301</v>
      </c>
      <c r="D109" s="168" t="s">
        <v>196</v>
      </c>
      <c r="E109" s="134" t="s">
        <v>306</v>
      </c>
      <c r="F109" s="134" t="s">
        <v>194</v>
      </c>
      <c r="G109" s="117">
        <f t="shared" si="5"/>
        <v>0</v>
      </c>
      <c r="H109" s="117">
        <f t="shared" si="5"/>
        <v>0</v>
      </c>
      <c r="I109" s="267"/>
    </row>
    <row r="110" spans="1:9" ht="59.25" hidden="1" customHeight="1" x14ac:dyDescent="0.25">
      <c r="A110" s="114" t="s">
        <v>307</v>
      </c>
      <c r="B110" s="227">
        <v>538</v>
      </c>
      <c r="C110" s="168" t="s">
        <v>301</v>
      </c>
      <c r="D110" s="168" t="s">
        <v>196</v>
      </c>
      <c r="E110" s="134" t="s">
        <v>308</v>
      </c>
      <c r="F110" s="134" t="s">
        <v>194</v>
      </c>
      <c r="G110" s="117">
        <f t="shared" si="5"/>
        <v>0</v>
      </c>
      <c r="H110" s="117">
        <f t="shared" si="5"/>
        <v>0</v>
      </c>
      <c r="I110" s="267"/>
    </row>
    <row r="111" spans="1:9" ht="59.25" hidden="1" customHeight="1" x14ac:dyDescent="0.25">
      <c r="A111" s="114" t="s">
        <v>309</v>
      </c>
      <c r="B111" s="227">
        <v>538</v>
      </c>
      <c r="C111" s="168" t="s">
        <v>301</v>
      </c>
      <c r="D111" s="168" t="s">
        <v>196</v>
      </c>
      <c r="E111" s="134" t="s">
        <v>423</v>
      </c>
      <c r="F111" s="134" t="s">
        <v>194</v>
      </c>
      <c r="G111" s="117">
        <f t="shared" si="5"/>
        <v>0</v>
      </c>
      <c r="H111" s="117">
        <f t="shared" si="5"/>
        <v>0</v>
      </c>
      <c r="I111" s="267"/>
    </row>
    <row r="112" spans="1:9" ht="59.25" hidden="1" customHeight="1" x14ac:dyDescent="0.25">
      <c r="A112" s="114" t="s">
        <v>267</v>
      </c>
      <c r="B112" s="227">
        <v>538</v>
      </c>
      <c r="C112" s="168" t="s">
        <v>301</v>
      </c>
      <c r="D112" s="168" t="s">
        <v>196</v>
      </c>
      <c r="E112" s="134" t="s">
        <v>423</v>
      </c>
      <c r="F112" s="134">
        <v>244</v>
      </c>
      <c r="G112" s="117">
        <v>0</v>
      </c>
      <c r="H112" s="117">
        <v>0</v>
      </c>
      <c r="I112" s="267"/>
    </row>
    <row r="113" spans="1:11" ht="33" customHeight="1" x14ac:dyDescent="0.25">
      <c r="A113" s="112" t="s">
        <v>312</v>
      </c>
      <c r="B113" s="222">
        <v>538</v>
      </c>
      <c r="C113" s="170" t="s">
        <v>301</v>
      </c>
      <c r="D113" s="170" t="s">
        <v>252</v>
      </c>
      <c r="E113" s="131" t="s">
        <v>193</v>
      </c>
      <c r="F113" s="170" t="s">
        <v>194</v>
      </c>
      <c r="G113" s="132">
        <f>G114</f>
        <v>1039.8999999999999</v>
      </c>
      <c r="H113" s="132">
        <f>H114</f>
        <v>849.80000000000007</v>
      </c>
      <c r="I113" s="270"/>
    </row>
    <row r="114" spans="1:11" ht="75" customHeight="1" x14ac:dyDescent="0.25">
      <c r="A114" s="286" t="s">
        <v>313</v>
      </c>
      <c r="B114" s="222">
        <v>538</v>
      </c>
      <c r="C114" s="223" t="s">
        <v>301</v>
      </c>
      <c r="D114" s="223" t="s">
        <v>252</v>
      </c>
      <c r="E114" s="223" t="s">
        <v>304</v>
      </c>
      <c r="F114" s="223" t="s">
        <v>194</v>
      </c>
      <c r="G114" s="264">
        <f>G115+G133+G135+G138+G139</f>
        <v>1039.8999999999999</v>
      </c>
      <c r="H114" s="264">
        <f>H117+H133+H135+H137+H139</f>
        <v>849.80000000000007</v>
      </c>
      <c r="I114" s="265"/>
    </row>
    <row r="115" spans="1:11" ht="47.25" x14ac:dyDescent="0.25">
      <c r="A115" s="114" t="s">
        <v>424</v>
      </c>
      <c r="B115" s="227">
        <v>538</v>
      </c>
      <c r="C115" s="168" t="s">
        <v>301</v>
      </c>
      <c r="D115" s="168" t="s">
        <v>252</v>
      </c>
      <c r="E115" s="134" t="s">
        <v>315</v>
      </c>
      <c r="F115" s="168" t="s">
        <v>194</v>
      </c>
      <c r="G115" s="117">
        <f>G116</f>
        <v>690.4</v>
      </c>
      <c r="H115" s="117">
        <f>H116</f>
        <v>849.80000000000007</v>
      </c>
      <c r="I115" s="267"/>
    </row>
    <row r="116" spans="1:11" ht="31.5" x14ac:dyDescent="0.25">
      <c r="A116" s="114" t="s">
        <v>316</v>
      </c>
      <c r="B116" s="227">
        <v>538</v>
      </c>
      <c r="C116" s="168" t="s">
        <v>301</v>
      </c>
      <c r="D116" s="168" t="s">
        <v>252</v>
      </c>
      <c r="E116" s="134" t="s">
        <v>317</v>
      </c>
      <c r="F116" s="168" t="s">
        <v>194</v>
      </c>
      <c r="G116" s="117">
        <f>G117</f>
        <v>690.4</v>
      </c>
      <c r="H116" s="117">
        <f>H118+H133+H135+H137</f>
        <v>849.80000000000007</v>
      </c>
      <c r="I116" s="267"/>
    </row>
    <row r="117" spans="1:11" ht="31.5" x14ac:dyDescent="0.25">
      <c r="A117" s="114" t="s">
        <v>318</v>
      </c>
      <c r="B117" s="227">
        <v>538</v>
      </c>
      <c r="C117" s="168" t="s">
        <v>301</v>
      </c>
      <c r="D117" s="168" t="s">
        <v>252</v>
      </c>
      <c r="E117" s="134" t="s">
        <v>319</v>
      </c>
      <c r="F117" s="168" t="s">
        <v>194</v>
      </c>
      <c r="G117" s="117">
        <f>G118</f>
        <v>690.4</v>
      </c>
      <c r="H117" s="117">
        <f>H118</f>
        <v>724.2</v>
      </c>
      <c r="I117" s="267"/>
    </row>
    <row r="118" spans="1:11" ht="34.5" customHeight="1" x14ac:dyDescent="0.25">
      <c r="A118" s="114" t="s">
        <v>267</v>
      </c>
      <c r="B118" s="227">
        <v>538</v>
      </c>
      <c r="C118" s="168" t="s">
        <v>301</v>
      </c>
      <c r="D118" s="168" t="s">
        <v>252</v>
      </c>
      <c r="E118" s="134" t="s">
        <v>319</v>
      </c>
      <c r="F118" s="134">
        <v>247</v>
      </c>
      <c r="G118" s="117">
        <f>прил.7!F112</f>
        <v>690.4</v>
      </c>
      <c r="H118" s="117">
        <f>прил.7!G112</f>
        <v>724.2</v>
      </c>
      <c r="I118" s="267"/>
    </row>
    <row r="119" spans="1:11" ht="31.5" hidden="1" x14ac:dyDescent="0.25">
      <c r="A119" s="114" t="s">
        <v>320</v>
      </c>
      <c r="B119" s="227">
        <v>538</v>
      </c>
      <c r="C119" s="168" t="s">
        <v>301</v>
      </c>
      <c r="D119" s="168" t="s">
        <v>252</v>
      </c>
      <c r="E119" s="134" t="s">
        <v>321</v>
      </c>
      <c r="F119" s="168" t="s">
        <v>194</v>
      </c>
      <c r="G119" s="117"/>
      <c r="H119" s="117">
        <f>H120</f>
        <v>0</v>
      </c>
      <c r="I119" s="267"/>
    </row>
    <row r="120" spans="1:11" ht="31.5" hidden="1" x14ac:dyDescent="0.25">
      <c r="A120" s="114" t="s">
        <v>322</v>
      </c>
      <c r="B120" s="227">
        <v>538</v>
      </c>
      <c r="C120" s="168" t="s">
        <v>301</v>
      </c>
      <c r="D120" s="168" t="s">
        <v>252</v>
      </c>
      <c r="E120" s="134" t="s">
        <v>323</v>
      </c>
      <c r="F120" s="168" t="s">
        <v>194</v>
      </c>
      <c r="G120" s="117"/>
      <c r="H120" s="117">
        <f>H121</f>
        <v>0</v>
      </c>
      <c r="I120" s="267"/>
    </row>
    <row r="121" spans="1:11" ht="16.5" hidden="1" x14ac:dyDescent="0.25">
      <c r="A121" s="114" t="s">
        <v>324</v>
      </c>
      <c r="B121" s="227">
        <v>538</v>
      </c>
      <c r="C121" s="168" t="s">
        <v>301</v>
      </c>
      <c r="D121" s="168" t="s">
        <v>252</v>
      </c>
      <c r="E121" s="134" t="s">
        <v>325</v>
      </c>
      <c r="F121" s="168" t="s">
        <v>194</v>
      </c>
      <c r="G121" s="117"/>
      <c r="H121" s="117">
        <f>H122</f>
        <v>0</v>
      </c>
      <c r="I121" s="267"/>
    </row>
    <row r="122" spans="1:11" ht="31.5" hidden="1" x14ac:dyDescent="0.25">
      <c r="A122" s="114" t="s">
        <v>267</v>
      </c>
      <c r="B122" s="227">
        <v>538</v>
      </c>
      <c r="C122" s="168" t="s">
        <v>301</v>
      </c>
      <c r="D122" s="168" t="s">
        <v>252</v>
      </c>
      <c r="E122" s="134" t="s">
        <v>325</v>
      </c>
      <c r="F122" s="134">
        <v>244</v>
      </c>
      <c r="G122" s="117"/>
      <c r="H122" s="117"/>
      <c r="I122" s="267"/>
    </row>
    <row r="123" spans="1:11" ht="31.5" hidden="1" x14ac:dyDescent="0.25">
      <c r="A123" s="114" t="s">
        <v>414</v>
      </c>
      <c r="B123" s="227">
        <v>538</v>
      </c>
      <c r="C123" s="168" t="s">
        <v>301</v>
      </c>
      <c r="D123" s="168" t="s">
        <v>252</v>
      </c>
      <c r="E123" s="134" t="s">
        <v>327</v>
      </c>
      <c r="F123" s="168" t="s">
        <v>194</v>
      </c>
      <c r="G123" s="117">
        <f>G124</f>
        <v>0</v>
      </c>
      <c r="H123" s="117">
        <f>H124</f>
        <v>0</v>
      </c>
      <c r="I123" s="267"/>
      <c r="K123" s="111"/>
    </row>
    <row r="124" spans="1:11" ht="47.25" hidden="1" x14ac:dyDescent="0.25">
      <c r="A124" s="114" t="s">
        <v>328</v>
      </c>
      <c r="B124" s="227">
        <v>538</v>
      </c>
      <c r="C124" s="168" t="s">
        <v>301</v>
      </c>
      <c r="D124" s="168" t="s">
        <v>252</v>
      </c>
      <c r="E124" s="134" t="s">
        <v>329</v>
      </c>
      <c r="F124" s="168" t="s">
        <v>194</v>
      </c>
      <c r="G124" s="117">
        <f>G125+G127+G129+G131</f>
        <v>0</v>
      </c>
      <c r="H124" s="117">
        <f>H125+H127+H129+H131</f>
        <v>0</v>
      </c>
      <c r="I124" s="267"/>
    </row>
    <row r="125" spans="1:11" ht="24" hidden="1" customHeight="1" x14ac:dyDescent="0.25">
      <c r="A125" s="114" t="s">
        <v>330</v>
      </c>
      <c r="B125" s="227">
        <v>538</v>
      </c>
      <c r="C125" s="168" t="s">
        <v>301</v>
      </c>
      <c r="D125" s="168" t="s">
        <v>252</v>
      </c>
      <c r="E125" s="134" t="s">
        <v>331</v>
      </c>
      <c r="F125" s="168" t="s">
        <v>194</v>
      </c>
      <c r="G125" s="117"/>
      <c r="H125" s="117"/>
      <c r="I125" s="267"/>
    </row>
    <row r="126" spans="1:11" ht="42" hidden="1" customHeight="1" x14ac:dyDescent="0.25">
      <c r="A126" s="114" t="s">
        <v>267</v>
      </c>
      <c r="B126" s="227">
        <v>538</v>
      </c>
      <c r="C126" s="168" t="s">
        <v>301</v>
      </c>
      <c r="D126" s="168" t="s">
        <v>252</v>
      </c>
      <c r="E126" s="134" t="s">
        <v>331</v>
      </c>
      <c r="F126" s="168" t="s">
        <v>248</v>
      </c>
      <c r="G126" s="117"/>
      <c r="H126" s="117"/>
      <c r="I126" s="267"/>
    </row>
    <row r="127" spans="1:11" ht="31.5" hidden="1" customHeight="1" x14ac:dyDescent="0.25">
      <c r="A127" s="114" t="s">
        <v>332</v>
      </c>
      <c r="B127" s="227">
        <v>538</v>
      </c>
      <c r="C127" s="168" t="s">
        <v>301</v>
      </c>
      <c r="D127" s="168" t="s">
        <v>252</v>
      </c>
      <c r="E127" s="134" t="s">
        <v>333</v>
      </c>
      <c r="F127" s="168" t="s">
        <v>194</v>
      </c>
      <c r="G127" s="117">
        <f>G128</f>
        <v>0</v>
      </c>
      <c r="H127" s="117">
        <f>H128</f>
        <v>0</v>
      </c>
      <c r="I127" s="267"/>
    </row>
    <row r="128" spans="1:11" ht="39.75" hidden="1" customHeight="1" x14ac:dyDescent="0.25">
      <c r="A128" s="114" t="s">
        <v>267</v>
      </c>
      <c r="B128" s="227">
        <v>538</v>
      </c>
      <c r="C128" s="168" t="s">
        <v>301</v>
      </c>
      <c r="D128" s="168" t="s">
        <v>252</v>
      </c>
      <c r="E128" s="134" t="s">
        <v>333</v>
      </c>
      <c r="F128" s="134">
        <v>244</v>
      </c>
      <c r="G128" s="117"/>
      <c r="H128" s="117"/>
      <c r="I128" s="267"/>
    </row>
    <row r="129" spans="1:9" ht="46.5" hidden="1" customHeight="1" x14ac:dyDescent="0.25">
      <c r="A129" s="114" t="s">
        <v>334</v>
      </c>
      <c r="B129" s="227">
        <v>538</v>
      </c>
      <c r="C129" s="168" t="s">
        <v>301</v>
      </c>
      <c r="D129" s="168" t="s">
        <v>252</v>
      </c>
      <c r="E129" s="134" t="s">
        <v>335</v>
      </c>
      <c r="F129" s="168" t="s">
        <v>194</v>
      </c>
      <c r="G129" s="117">
        <f>G130</f>
        <v>0</v>
      </c>
      <c r="H129" s="117">
        <f>H130</f>
        <v>0</v>
      </c>
      <c r="I129" s="267"/>
    </row>
    <row r="130" spans="1:9" ht="42" hidden="1" customHeight="1" x14ac:dyDescent="0.25">
      <c r="A130" s="114" t="s">
        <v>267</v>
      </c>
      <c r="B130" s="227">
        <v>538</v>
      </c>
      <c r="C130" s="168" t="s">
        <v>301</v>
      </c>
      <c r="D130" s="168" t="s">
        <v>252</v>
      </c>
      <c r="E130" s="134" t="s">
        <v>335</v>
      </c>
      <c r="F130" s="134">
        <v>244</v>
      </c>
      <c r="G130" s="117"/>
      <c r="H130" s="117"/>
      <c r="I130" s="267"/>
    </row>
    <row r="131" spans="1:9" ht="31.5" hidden="1" x14ac:dyDescent="0.25">
      <c r="A131" s="114" t="s">
        <v>336</v>
      </c>
      <c r="B131" s="227">
        <v>538</v>
      </c>
      <c r="C131" s="168" t="s">
        <v>301</v>
      </c>
      <c r="D131" s="168" t="s">
        <v>252</v>
      </c>
      <c r="E131" s="134" t="s">
        <v>337</v>
      </c>
      <c r="F131" s="168" t="s">
        <v>194</v>
      </c>
      <c r="G131" s="117">
        <f>G132</f>
        <v>0</v>
      </c>
      <c r="H131" s="117">
        <f>H132</f>
        <v>0</v>
      </c>
      <c r="I131" s="267"/>
    </row>
    <row r="132" spans="1:9" ht="42.75" hidden="1" customHeight="1" x14ac:dyDescent="0.25">
      <c r="A132" s="114" t="s">
        <v>267</v>
      </c>
      <c r="B132" s="227">
        <v>538</v>
      </c>
      <c r="C132" s="168" t="s">
        <v>301</v>
      </c>
      <c r="D132" s="168" t="s">
        <v>252</v>
      </c>
      <c r="E132" s="134" t="s">
        <v>337</v>
      </c>
      <c r="F132" s="134">
        <v>244</v>
      </c>
      <c r="G132" s="117"/>
      <c r="H132" s="117"/>
      <c r="I132" s="267"/>
    </row>
    <row r="133" spans="1:9" ht="42.75" customHeight="1" x14ac:dyDescent="0.25">
      <c r="A133" s="114" t="s">
        <v>332</v>
      </c>
      <c r="B133" s="227">
        <v>538</v>
      </c>
      <c r="C133" s="168" t="s">
        <v>301</v>
      </c>
      <c r="D133" s="168" t="s">
        <v>252</v>
      </c>
      <c r="E133" s="134" t="s">
        <v>333</v>
      </c>
      <c r="F133" s="168" t="s">
        <v>194</v>
      </c>
      <c r="G133" s="117">
        <f>G134</f>
        <v>20.8</v>
      </c>
      <c r="H133" s="117">
        <f>H134</f>
        <v>21.6</v>
      </c>
      <c r="I133" s="267"/>
    </row>
    <row r="134" spans="1:9" ht="42.75" customHeight="1" x14ac:dyDescent="0.25">
      <c r="A134" s="114" t="s">
        <v>267</v>
      </c>
      <c r="B134" s="227">
        <v>538</v>
      </c>
      <c r="C134" s="168" t="s">
        <v>301</v>
      </c>
      <c r="D134" s="168" t="s">
        <v>252</v>
      </c>
      <c r="E134" s="134" t="s">
        <v>333</v>
      </c>
      <c r="F134" s="134">
        <v>244</v>
      </c>
      <c r="G134" s="117">
        <f>прил.7!F122</f>
        <v>20.8</v>
      </c>
      <c r="H134" s="117">
        <f>прил.7!G122</f>
        <v>21.6</v>
      </c>
      <c r="I134" s="267"/>
    </row>
    <row r="135" spans="1:9" ht="42.75" customHeight="1" x14ac:dyDescent="0.25">
      <c r="A135" s="114" t="s">
        <v>415</v>
      </c>
      <c r="B135" s="227">
        <v>538</v>
      </c>
      <c r="C135" s="168" t="s">
        <v>301</v>
      </c>
      <c r="D135" s="168" t="s">
        <v>252</v>
      </c>
      <c r="E135" s="134" t="s">
        <v>335</v>
      </c>
      <c r="F135" s="168" t="s">
        <v>194</v>
      </c>
      <c r="G135" s="117">
        <f>G136</f>
        <v>160.1</v>
      </c>
      <c r="H135" s="117">
        <f>H136</f>
        <v>104</v>
      </c>
      <c r="I135" s="267"/>
    </row>
    <row r="136" spans="1:9" ht="42.75" customHeight="1" x14ac:dyDescent="0.25">
      <c r="A136" s="114" t="s">
        <v>267</v>
      </c>
      <c r="B136" s="227">
        <v>538</v>
      </c>
      <c r="C136" s="168" t="s">
        <v>301</v>
      </c>
      <c r="D136" s="168" t="s">
        <v>252</v>
      </c>
      <c r="E136" s="134" t="s">
        <v>335</v>
      </c>
      <c r="F136" s="134">
        <v>244</v>
      </c>
      <c r="G136" s="117">
        <f>прил.7!F124</f>
        <v>160.1</v>
      </c>
      <c r="H136" s="117">
        <f>прил.7!G124</f>
        <v>104</v>
      </c>
      <c r="I136" s="267"/>
    </row>
    <row r="137" spans="1:9" ht="42.75" customHeight="1" x14ac:dyDescent="0.25">
      <c r="A137" s="114" t="s">
        <v>336</v>
      </c>
      <c r="B137" s="227">
        <v>538</v>
      </c>
      <c r="C137" s="168" t="s">
        <v>301</v>
      </c>
      <c r="D137" s="168" t="s">
        <v>252</v>
      </c>
      <c r="E137" s="134" t="s">
        <v>337</v>
      </c>
      <c r="F137" s="168" t="s">
        <v>194</v>
      </c>
      <c r="G137" s="117">
        <f>G138</f>
        <v>104</v>
      </c>
      <c r="H137" s="117">
        <f>H138</f>
        <v>0</v>
      </c>
      <c r="I137" s="267"/>
    </row>
    <row r="138" spans="1:9" ht="42.75" customHeight="1" x14ac:dyDescent="0.25">
      <c r="A138" s="114" t="s">
        <v>267</v>
      </c>
      <c r="B138" s="227">
        <v>538</v>
      </c>
      <c r="C138" s="168" t="s">
        <v>301</v>
      </c>
      <c r="D138" s="168" t="s">
        <v>252</v>
      </c>
      <c r="E138" s="134" t="s">
        <v>337</v>
      </c>
      <c r="F138" s="168" t="s">
        <v>248</v>
      </c>
      <c r="G138" s="117">
        <f>прил.7!F126</f>
        <v>104</v>
      </c>
      <c r="H138" s="117">
        <v>0</v>
      </c>
      <c r="I138" s="267"/>
    </row>
    <row r="139" spans="1:9" ht="42.75" customHeight="1" x14ac:dyDescent="0.25">
      <c r="A139" s="114" t="s">
        <v>402</v>
      </c>
      <c r="B139" s="227">
        <v>538</v>
      </c>
      <c r="C139" s="168" t="s">
        <v>301</v>
      </c>
      <c r="D139" s="168" t="s">
        <v>252</v>
      </c>
      <c r="E139" s="134" t="s">
        <v>339</v>
      </c>
      <c r="F139" s="168" t="s">
        <v>194</v>
      </c>
      <c r="G139" s="117">
        <f>G140</f>
        <v>64.599999999999994</v>
      </c>
      <c r="H139" s="117">
        <f>H140</f>
        <v>0</v>
      </c>
      <c r="I139" s="267"/>
    </row>
    <row r="140" spans="1:9" ht="42.75" customHeight="1" x14ac:dyDescent="0.25">
      <c r="A140" s="114" t="s">
        <v>267</v>
      </c>
      <c r="B140" s="227">
        <v>538</v>
      </c>
      <c r="C140" s="168" t="s">
        <v>301</v>
      </c>
      <c r="D140" s="168" t="s">
        <v>252</v>
      </c>
      <c r="E140" s="134" t="s">
        <v>339</v>
      </c>
      <c r="F140" s="134">
        <v>244</v>
      </c>
      <c r="G140" s="117">
        <f>прил.7!F129</f>
        <v>64.599999999999994</v>
      </c>
      <c r="H140" s="117">
        <v>0</v>
      </c>
      <c r="I140" s="267"/>
    </row>
    <row r="141" spans="1:9" ht="31.5" customHeight="1" x14ac:dyDescent="0.25">
      <c r="A141" s="112" t="s">
        <v>340</v>
      </c>
      <c r="B141" s="222">
        <v>538</v>
      </c>
      <c r="C141" s="170" t="s">
        <v>341</v>
      </c>
      <c r="D141" s="170" t="s">
        <v>192</v>
      </c>
      <c r="E141" s="131" t="s">
        <v>193</v>
      </c>
      <c r="F141" s="170" t="s">
        <v>194</v>
      </c>
      <c r="G141" s="132">
        <f>G142</f>
        <v>823.69999999999993</v>
      </c>
      <c r="H141" s="132">
        <f>H142</f>
        <v>748.3</v>
      </c>
      <c r="I141" s="270"/>
    </row>
    <row r="142" spans="1:9" ht="66" customHeight="1" x14ac:dyDescent="0.25">
      <c r="A142" s="141" t="s">
        <v>425</v>
      </c>
      <c r="B142" s="222">
        <v>538</v>
      </c>
      <c r="C142" s="223" t="s">
        <v>341</v>
      </c>
      <c r="D142" s="223" t="s">
        <v>191</v>
      </c>
      <c r="E142" s="223" t="s">
        <v>343</v>
      </c>
      <c r="F142" s="223" t="s">
        <v>194</v>
      </c>
      <c r="G142" s="264">
        <f>G143</f>
        <v>823.69999999999993</v>
      </c>
      <c r="H142" s="264">
        <f>H143</f>
        <v>748.3</v>
      </c>
      <c r="I142" s="265"/>
    </row>
    <row r="143" spans="1:9" ht="36.75" customHeight="1" x14ac:dyDescent="0.25">
      <c r="A143" s="114" t="s">
        <v>344</v>
      </c>
      <c r="B143" s="227">
        <v>538</v>
      </c>
      <c r="C143" s="168" t="s">
        <v>341</v>
      </c>
      <c r="D143" s="168" t="s">
        <v>191</v>
      </c>
      <c r="E143" s="134" t="s">
        <v>345</v>
      </c>
      <c r="F143" s="168" t="s">
        <v>194</v>
      </c>
      <c r="G143" s="117">
        <f>G144+G149</f>
        <v>823.69999999999993</v>
      </c>
      <c r="H143" s="117">
        <f>H144+H149</f>
        <v>748.3</v>
      </c>
      <c r="I143" s="267"/>
    </row>
    <row r="144" spans="1:9" ht="38.25" customHeight="1" x14ac:dyDescent="0.25">
      <c r="A144" s="114" t="s">
        <v>346</v>
      </c>
      <c r="B144" s="227">
        <v>538</v>
      </c>
      <c r="C144" s="168" t="s">
        <v>341</v>
      </c>
      <c r="D144" s="168" t="s">
        <v>191</v>
      </c>
      <c r="E144" s="134" t="s">
        <v>347</v>
      </c>
      <c r="F144" s="168" t="s">
        <v>194</v>
      </c>
      <c r="G144" s="117">
        <f>G145+G164</f>
        <v>823.69999999999993</v>
      </c>
      <c r="H144" s="117">
        <f>H145+H164+H177</f>
        <v>748.3</v>
      </c>
      <c r="I144" s="267"/>
    </row>
    <row r="145" spans="1:64" ht="47.25" x14ac:dyDescent="0.25">
      <c r="A145" s="114" t="s">
        <v>348</v>
      </c>
      <c r="B145" s="227">
        <v>538</v>
      </c>
      <c r="C145" s="168" t="s">
        <v>341</v>
      </c>
      <c r="D145" s="168" t="s">
        <v>191</v>
      </c>
      <c r="E145" s="134" t="s">
        <v>349</v>
      </c>
      <c r="F145" s="168" t="s">
        <v>194</v>
      </c>
      <c r="G145" s="117">
        <f>G147+G148</f>
        <v>769.9</v>
      </c>
      <c r="H145" s="117">
        <f>H147+H148</f>
        <v>692.9</v>
      </c>
      <c r="I145" s="267"/>
    </row>
    <row r="146" spans="1:64" ht="34.5" customHeight="1" x14ac:dyDescent="0.25">
      <c r="A146" s="114" t="s">
        <v>350</v>
      </c>
      <c r="B146" s="227">
        <v>538</v>
      </c>
      <c r="C146" s="168" t="s">
        <v>341</v>
      </c>
      <c r="D146" s="168" t="s">
        <v>191</v>
      </c>
      <c r="E146" s="134" t="s">
        <v>349</v>
      </c>
      <c r="F146" s="168" t="s">
        <v>351</v>
      </c>
      <c r="G146" s="117">
        <f>G147+G148</f>
        <v>769.9</v>
      </c>
      <c r="H146" s="117">
        <f>H147+H148</f>
        <v>692.9</v>
      </c>
      <c r="I146" s="267"/>
    </row>
    <row r="147" spans="1:64" ht="35.25" customHeight="1" x14ac:dyDescent="0.25">
      <c r="A147" s="114" t="s">
        <v>352</v>
      </c>
      <c r="B147" s="227">
        <v>538</v>
      </c>
      <c r="C147" s="168" t="s">
        <v>341</v>
      </c>
      <c r="D147" s="168" t="s">
        <v>191</v>
      </c>
      <c r="E147" s="134" t="s">
        <v>349</v>
      </c>
      <c r="F147" s="134">
        <v>111</v>
      </c>
      <c r="G147" s="117">
        <f>прил.7!F140</f>
        <v>680</v>
      </c>
      <c r="H147" s="117">
        <f>прил.7!G140</f>
        <v>570</v>
      </c>
      <c r="I147" s="269"/>
    </row>
    <row r="148" spans="1:64" ht="57" customHeight="1" x14ac:dyDescent="0.25">
      <c r="A148" s="114" t="s">
        <v>353</v>
      </c>
      <c r="B148" s="227">
        <v>538</v>
      </c>
      <c r="C148" s="168" t="s">
        <v>341</v>
      </c>
      <c r="D148" s="168" t="s">
        <v>191</v>
      </c>
      <c r="E148" s="134" t="s">
        <v>349</v>
      </c>
      <c r="F148" s="134">
        <v>119</v>
      </c>
      <c r="G148" s="117">
        <f>прил.7!F141</f>
        <v>89.9</v>
      </c>
      <c r="H148" s="117">
        <f>прил.7!G141</f>
        <v>122.9</v>
      </c>
      <c r="I148" s="267"/>
    </row>
    <row r="149" spans="1:64" ht="55.5" hidden="1" customHeight="1" x14ac:dyDescent="0.25">
      <c r="A149" s="114" t="s">
        <v>354</v>
      </c>
      <c r="B149" s="227">
        <v>538</v>
      </c>
      <c r="C149" s="168" t="s">
        <v>341</v>
      </c>
      <c r="D149" s="168" t="s">
        <v>191</v>
      </c>
      <c r="E149" s="134" t="s">
        <v>355</v>
      </c>
      <c r="F149" s="168" t="s">
        <v>194</v>
      </c>
      <c r="G149" s="117">
        <f>G150+G151</f>
        <v>0</v>
      </c>
      <c r="H149" s="117">
        <f>H150+H151</f>
        <v>0</v>
      </c>
      <c r="I149" s="267"/>
    </row>
    <row r="150" spans="1:64" ht="36" hidden="1" customHeight="1" x14ac:dyDescent="0.25">
      <c r="A150" s="114" t="s">
        <v>267</v>
      </c>
      <c r="B150" s="227">
        <v>538</v>
      </c>
      <c r="C150" s="168" t="s">
        <v>341</v>
      </c>
      <c r="D150" s="168" t="s">
        <v>191</v>
      </c>
      <c r="E150" s="134" t="s">
        <v>355</v>
      </c>
      <c r="F150" s="134">
        <v>244</v>
      </c>
      <c r="G150" s="117">
        <v>0</v>
      </c>
      <c r="H150" s="117">
        <v>0</v>
      </c>
      <c r="I150" s="267"/>
    </row>
    <row r="151" spans="1:64" ht="38.25" hidden="1" customHeight="1" x14ac:dyDescent="0.25">
      <c r="A151" s="114" t="s">
        <v>217</v>
      </c>
      <c r="B151" s="227">
        <v>538</v>
      </c>
      <c r="C151" s="168" t="s">
        <v>341</v>
      </c>
      <c r="D151" s="168" t="s">
        <v>191</v>
      </c>
      <c r="E151" s="134" t="s">
        <v>355</v>
      </c>
      <c r="F151" s="134">
        <v>851</v>
      </c>
      <c r="G151" s="117"/>
      <c r="H151" s="117"/>
      <c r="I151" s="267"/>
    </row>
    <row r="152" spans="1:64" ht="23.25" hidden="1" customHeight="1" x14ac:dyDescent="0.25">
      <c r="A152" s="112" t="s">
        <v>360</v>
      </c>
      <c r="B152" s="227">
        <v>538</v>
      </c>
      <c r="C152" s="170">
        <v>10</v>
      </c>
      <c r="D152" s="170" t="s">
        <v>192</v>
      </c>
      <c r="E152" s="131" t="s">
        <v>193</v>
      </c>
      <c r="F152" s="170" t="s">
        <v>194</v>
      </c>
      <c r="G152" s="132">
        <f t="shared" ref="G152:H156" si="6">G153</f>
        <v>0</v>
      </c>
      <c r="H152" s="132">
        <f t="shared" si="6"/>
        <v>0</v>
      </c>
      <c r="I152" s="270"/>
    </row>
    <row r="153" spans="1:64" ht="23.45" hidden="1" customHeight="1" x14ac:dyDescent="0.25">
      <c r="A153" s="112" t="s">
        <v>361</v>
      </c>
      <c r="B153" s="227">
        <v>538</v>
      </c>
      <c r="C153" s="170">
        <v>10</v>
      </c>
      <c r="D153" s="170" t="s">
        <v>191</v>
      </c>
      <c r="E153" s="131" t="s">
        <v>193</v>
      </c>
      <c r="F153" s="170" t="s">
        <v>194</v>
      </c>
      <c r="G153" s="132">
        <f t="shared" si="6"/>
        <v>0</v>
      </c>
      <c r="H153" s="132">
        <f t="shared" si="6"/>
        <v>0</v>
      </c>
      <c r="I153" s="270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</row>
    <row r="154" spans="1:64" ht="27" hidden="1" customHeight="1" x14ac:dyDescent="0.25">
      <c r="A154" s="114" t="s">
        <v>263</v>
      </c>
      <c r="B154" s="227">
        <v>538</v>
      </c>
      <c r="C154" s="168">
        <v>10</v>
      </c>
      <c r="D154" s="168" t="s">
        <v>191</v>
      </c>
      <c r="E154" s="134" t="s">
        <v>229</v>
      </c>
      <c r="F154" s="168" t="s">
        <v>194</v>
      </c>
      <c r="G154" s="117">
        <f t="shared" si="6"/>
        <v>0</v>
      </c>
      <c r="H154" s="117">
        <f t="shared" si="6"/>
        <v>0</v>
      </c>
      <c r="I154" s="267"/>
    </row>
    <row r="155" spans="1:64" ht="30" hidden="1" customHeight="1" x14ac:dyDescent="0.25">
      <c r="A155" s="114" t="s">
        <v>296</v>
      </c>
      <c r="B155" s="227">
        <v>538</v>
      </c>
      <c r="C155" s="168">
        <v>10</v>
      </c>
      <c r="D155" s="168" t="s">
        <v>191</v>
      </c>
      <c r="E155" s="134" t="s">
        <v>221</v>
      </c>
      <c r="F155" s="168" t="s">
        <v>194</v>
      </c>
      <c r="G155" s="117">
        <f t="shared" si="6"/>
        <v>0</v>
      </c>
      <c r="H155" s="117">
        <f t="shared" si="6"/>
        <v>0</v>
      </c>
      <c r="I155" s="267"/>
    </row>
    <row r="156" spans="1:64" ht="39.75" hidden="1" customHeight="1" x14ac:dyDescent="0.25">
      <c r="A156" s="145" t="s">
        <v>362</v>
      </c>
      <c r="B156" s="227">
        <v>538</v>
      </c>
      <c r="C156" s="168">
        <v>10</v>
      </c>
      <c r="D156" s="168" t="s">
        <v>191</v>
      </c>
      <c r="E156" s="134" t="s">
        <v>363</v>
      </c>
      <c r="F156" s="168" t="s">
        <v>194</v>
      </c>
      <c r="G156" s="117">
        <f t="shared" si="6"/>
        <v>0</v>
      </c>
      <c r="H156" s="117">
        <f t="shared" si="6"/>
        <v>0</v>
      </c>
      <c r="I156" s="267"/>
    </row>
    <row r="157" spans="1:64" ht="34.5" hidden="1" customHeight="1" x14ac:dyDescent="0.25">
      <c r="A157" s="145" t="s">
        <v>364</v>
      </c>
      <c r="B157" s="227">
        <v>538</v>
      </c>
      <c r="C157" s="173">
        <v>10</v>
      </c>
      <c r="D157" s="168" t="s">
        <v>191</v>
      </c>
      <c r="E157" s="174" t="s">
        <v>363</v>
      </c>
      <c r="F157" s="174">
        <v>312</v>
      </c>
      <c r="G157" s="151"/>
      <c r="H157" s="117"/>
      <c r="I157" s="267"/>
    </row>
    <row r="158" spans="1:64" ht="34.5" hidden="1" customHeight="1" x14ac:dyDescent="0.25">
      <c r="A158" s="141" t="s">
        <v>377</v>
      </c>
      <c r="B158" s="227">
        <v>538</v>
      </c>
      <c r="C158" s="175" t="s">
        <v>226</v>
      </c>
      <c r="D158" s="170" t="s">
        <v>192</v>
      </c>
      <c r="E158" s="176" t="s">
        <v>193</v>
      </c>
      <c r="F158" s="175" t="s">
        <v>194</v>
      </c>
      <c r="G158" s="132">
        <f t="shared" ref="G158:H162" si="7">G159</f>
        <v>0</v>
      </c>
      <c r="H158" s="132">
        <f t="shared" si="7"/>
        <v>0</v>
      </c>
      <c r="I158" s="270"/>
    </row>
    <row r="159" spans="1:64" ht="34.5" hidden="1" customHeight="1" x14ac:dyDescent="0.25">
      <c r="A159" s="145" t="s">
        <v>378</v>
      </c>
      <c r="B159" s="227">
        <v>538</v>
      </c>
      <c r="C159" s="173" t="s">
        <v>226</v>
      </c>
      <c r="D159" s="168" t="s">
        <v>191</v>
      </c>
      <c r="E159" s="174" t="s">
        <v>193</v>
      </c>
      <c r="F159" s="173" t="s">
        <v>194</v>
      </c>
      <c r="G159" s="117">
        <f t="shared" si="7"/>
        <v>0</v>
      </c>
      <c r="H159" s="117">
        <f t="shared" si="7"/>
        <v>0</v>
      </c>
      <c r="I159" s="267"/>
    </row>
    <row r="160" spans="1:64" ht="34.5" hidden="1" customHeight="1" x14ac:dyDescent="0.25">
      <c r="A160" s="145" t="s">
        <v>379</v>
      </c>
      <c r="B160" s="227">
        <v>538</v>
      </c>
      <c r="C160" s="173" t="s">
        <v>226</v>
      </c>
      <c r="D160" s="168" t="s">
        <v>191</v>
      </c>
      <c r="E160" s="174" t="s">
        <v>221</v>
      </c>
      <c r="F160" s="173" t="s">
        <v>194</v>
      </c>
      <c r="G160" s="117">
        <f t="shared" si="7"/>
        <v>0</v>
      </c>
      <c r="H160" s="117">
        <f t="shared" si="7"/>
        <v>0</v>
      </c>
      <c r="I160" s="267"/>
    </row>
    <row r="161" spans="1:9" ht="34.5" hidden="1" customHeight="1" x14ac:dyDescent="0.25">
      <c r="A161" s="145" t="s">
        <v>380</v>
      </c>
      <c r="B161" s="227">
        <v>538</v>
      </c>
      <c r="C161" s="173" t="s">
        <v>226</v>
      </c>
      <c r="D161" s="168" t="s">
        <v>191</v>
      </c>
      <c r="E161" s="174" t="s">
        <v>381</v>
      </c>
      <c r="F161" s="173" t="s">
        <v>194</v>
      </c>
      <c r="G161" s="117">
        <f t="shared" si="7"/>
        <v>0</v>
      </c>
      <c r="H161" s="117">
        <f t="shared" si="7"/>
        <v>0</v>
      </c>
      <c r="I161" s="267"/>
    </row>
    <row r="162" spans="1:9" ht="34.5" hidden="1" customHeight="1" x14ac:dyDescent="0.25">
      <c r="A162" s="145" t="s">
        <v>232</v>
      </c>
      <c r="B162" s="227">
        <v>538</v>
      </c>
      <c r="C162" s="173" t="s">
        <v>226</v>
      </c>
      <c r="D162" s="168" t="s">
        <v>191</v>
      </c>
      <c r="E162" s="174" t="s">
        <v>382</v>
      </c>
      <c r="F162" s="173" t="s">
        <v>194</v>
      </c>
      <c r="G162" s="117">
        <f t="shared" si="7"/>
        <v>0</v>
      </c>
      <c r="H162" s="117">
        <f t="shared" si="7"/>
        <v>0</v>
      </c>
      <c r="I162" s="267"/>
    </row>
    <row r="163" spans="1:9" ht="34.5" hidden="1" customHeight="1" x14ac:dyDescent="0.25">
      <c r="A163" s="145" t="s">
        <v>267</v>
      </c>
      <c r="B163" s="227">
        <v>538</v>
      </c>
      <c r="C163" s="173" t="s">
        <v>226</v>
      </c>
      <c r="D163" s="168" t="s">
        <v>191</v>
      </c>
      <c r="E163" s="174" t="s">
        <v>382</v>
      </c>
      <c r="F163" s="173" t="s">
        <v>248</v>
      </c>
      <c r="G163" s="117"/>
      <c r="H163" s="117"/>
      <c r="I163" s="267"/>
    </row>
    <row r="164" spans="1:9" ht="54" customHeight="1" x14ac:dyDescent="0.25">
      <c r="A164" s="114" t="s">
        <v>354</v>
      </c>
      <c r="B164" s="227">
        <v>538</v>
      </c>
      <c r="C164" s="168" t="s">
        <v>341</v>
      </c>
      <c r="D164" s="168" t="s">
        <v>191</v>
      </c>
      <c r="E164" s="134" t="s">
        <v>355</v>
      </c>
      <c r="F164" s="168" t="s">
        <v>194</v>
      </c>
      <c r="G164" s="117">
        <f>G166+G165</f>
        <v>53.800000000000004</v>
      </c>
      <c r="H164" s="117">
        <f>H165+H166</f>
        <v>55.4</v>
      </c>
      <c r="I164" s="283"/>
    </row>
    <row r="165" spans="1:9" ht="54" customHeight="1" x14ac:dyDescent="0.25">
      <c r="A165" s="114" t="s">
        <v>267</v>
      </c>
      <c r="B165" s="193">
        <v>538</v>
      </c>
      <c r="C165" s="168" t="s">
        <v>341</v>
      </c>
      <c r="D165" s="168" t="s">
        <v>191</v>
      </c>
      <c r="E165" s="134" t="s">
        <v>355</v>
      </c>
      <c r="F165" s="134">
        <v>244</v>
      </c>
      <c r="G165" s="117">
        <f>прил.7!F143</f>
        <v>48.7</v>
      </c>
      <c r="H165" s="117">
        <f>прил.7!G143</f>
        <v>50.3</v>
      </c>
      <c r="I165" s="283"/>
    </row>
    <row r="166" spans="1:9" ht="56.45" customHeight="1" x14ac:dyDescent="0.25">
      <c r="A166" s="114" t="s">
        <v>267</v>
      </c>
      <c r="B166" s="227">
        <v>538</v>
      </c>
      <c r="C166" s="168" t="s">
        <v>341</v>
      </c>
      <c r="D166" s="168" t="s">
        <v>191</v>
      </c>
      <c r="E166" s="134" t="s">
        <v>355</v>
      </c>
      <c r="F166" s="134">
        <v>851</v>
      </c>
      <c r="G166" s="117">
        <v>5.0999999999999996</v>
      </c>
      <c r="H166" s="117">
        <v>5.0999999999999996</v>
      </c>
      <c r="I166" s="283"/>
    </row>
    <row r="167" spans="1:9" ht="39.75" hidden="1" customHeight="1" x14ac:dyDescent="0.25">
      <c r="A167" s="112" t="s">
        <v>377</v>
      </c>
      <c r="B167" s="227">
        <v>538</v>
      </c>
      <c r="C167" s="170" t="s">
        <v>226</v>
      </c>
      <c r="D167" s="170" t="s">
        <v>192</v>
      </c>
      <c r="E167" s="131" t="s">
        <v>193</v>
      </c>
      <c r="F167" s="170" t="s">
        <v>194</v>
      </c>
      <c r="G167" s="132"/>
      <c r="H167" s="132">
        <f>H169</f>
        <v>0</v>
      </c>
      <c r="I167" s="282"/>
    </row>
    <row r="168" spans="1:9" ht="16.5" hidden="1" x14ac:dyDescent="0.25">
      <c r="A168" s="114" t="s">
        <v>378</v>
      </c>
      <c r="B168" s="227">
        <v>538</v>
      </c>
      <c r="C168" s="168" t="s">
        <v>226</v>
      </c>
      <c r="D168" s="168" t="s">
        <v>191</v>
      </c>
      <c r="E168" s="134" t="s">
        <v>193</v>
      </c>
      <c r="F168" s="168" t="s">
        <v>194</v>
      </c>
      <c r="G168" s="117"/>
      <c r="H168" s="117">
        <f>H169</f>
        <v>0</v>
      </c>
      <c r="I168" s="283"/>
    </row>
    <row r="169" spans="1:9" ht="16.5" hidden="1" x14ac:dyDescent="0.25">
      <c r="A169" s="145" t="s">
        <v>379</v>
      </c>
      <c r="B169" s="227">
        <v>538</v>
      </c>
      <c r="C169" s="173" t="s">
        <v>226</v>
      </c>
      <c r="D169" s="168" t="s">
        <v>191</v>
      </c>
      <c r="E169" s="174" t="s">
        <v>221</v>
      </c>
      <c r="F169" s="168" t="s">
        <v>194</v>
      </c>
      <c r="G169" s="117"/>
      <c r="H169" s="117">
        <f>H170</f>
        <v>0</v>
      </c>
      <c r="I169" s="283"/>
    </row>
    <row r="170" spans="1:9" ht="31.5" hidden="1" x14ac:dyDescent="0.25">
      <c r="A170" s="145" t="s">
        <v>380</v>
      </c>
      <c r="B170" s="227">
        <v>538</v>
      </c>
      <c r="C170" s="173" t="s">
        <v>226</v>
      </c>
      <c r="D170" s="168" t="s">
        <v>191</v>
      </c>
      <c r="E170" s="174" t="s">
        <v>381</v>
      </c>
      <c r="F170" s="168" t="s">
        <v>194</v>
      </c>
      <c r="G170" s="117"/>
      <c r="H170" s="117">
        <f>H171</f>
        <v>0</v>
      </c>
      <c r="I170" s="283"/>
    </row>
    <row r="171" spans="1:9" ht="16.5" hidden="1" x14ac:dyDescent="0.25">
      <c r="A171" s="145" t="s">
        <v>232</v>
      </c>
      <c r="B171" s="227">
        <v>538</v>
      </c>
      <c r="C171" s="173" t="s">
        <v>226</v>
      </c>
      <c r="D171" s="168" t="s">
        <v>191</v>
      </c>
      <c r="E171" s="169" t="s">
        <v>382</v>
      </c>
      <c r="F171" s="168" t="s">
        <v>194</v>
      </c>
      <c r="G171" s="117"/>
      <c r="H171" s="117">
        <f>H172</f>
        <v>0</v>
      </c>
      <c r="I171" s="283"/>
    </row>
    <row r="172" spans="1:9" ht="31.5" hidden="1" x14ac:dyDescent="0.25">
      <c r="A172" s="145" t="s">
        <v>267</v>
      </c>
      <c r="B172" s="227">
        <v>538</v>
      </c>
      <c r="C172" s="173" t="s">
        <v>226</v>
      </c>
      <c r="D172" s="168" t="s">
        <v>191</v>
      </c>
      <c r="E172" s="174" t="s">
        <v>382</v>
      </c>
      <c r="F172" s="174">
        <v>244</v>
      </c>
      <c r="G172" s="151"/>
      <c r="H172" s="151"/>
      <c r="I172" s="287"/>
    </row>
    <row r="173" spans="1:9" ht="31.5" hidden="1" x14ac:dyDescent="0.25">
      <c r="A173" s="114" t="s">
        <v>356</v>
      </c>
      <c r="B173" s="227">
        <v>538</v>
      </c>
      <c r="C173" s="168" t="s">
        <v>341</v>
      </c>
      <c r="D173" s="168" t="s">
        <v>191</v>
      </c>
      <c r="E173" s="134" t="s">
        <v>357</v>
      </c>
      <c r="F173" s="134"/>
      <c r="G173" s="151"/>
      <c r="H173" s="151">
        <f>H174</f>
        <v>0</v>
      </c>
      <c r="I173" s="287"/>
    </row>
    <row r="174" spans="1:9" ht="31.5" hidden="1" x14ac:dyDescent="0.25">
      <c r="A174" s="114" t="s">
        <v>358</v>
      </c>
      <c r="B174" s="227">
        <v>538</v>
      </c>
      <c r="C174" s="168" t="s">
        <v>341</v>
      </c>
      <c r="D174" s="168" t="s">
        <v>191</v>
      </c>
      <c r="E174" s="134" t="s">
        <v>357</v>
      </c>
      <c r="F174" s="134">
        <v>200</v>
      </c>
      <c r="G174" s="151"/>
      <c r="H174" s="151">
        <f>H175</f>
        <v>0</v>
      </c>
      <c r="I174" s="287"/>
    </row>
    <row r="175" spans="1:9" ht="31.5" hidden="1" x14ac:dyDescent="0.25">
      <c r="A175" s="114" t="s">
        <v>359</v>
      </c>
      <c r="B175" s="227">
        <v>538</v>
      </c>
      <c r="C175" s="168" t="s">
        <v>341</v>
      </c>
      <c r="D175" s="168" t="s">
        <v>191</v>
      </c>
      <c r="E175" s="134" t="s">
        <v>357</v>
      </c>
      <c r="F175" s="134">
        <v>240</v>
      </c>
      <c r="G175" s="151"/>
      <c r="H175" s="151">
        <f>H176</f>
        <v>0</v>
      </c>
      <c r="I175" s="287"/>
    </row>
    <row r="176" spans="1:9" ht="31.5" hidden="1" x14ac:dyDescent="0.25">
      <c r="A176" s="114" t="s">
        <v>267</v>
      </c>
      <c r="B176" s="227">
        <v>538</v>
      </c>
      <c r="C176" s="168" t="s">
        <v>341</v>
      </c>
      <c r="D176" s="168" t="s">
        <v>191</v>
      </c>
      <c r="E176" s="134" t="s">
        <v>357</v>
      </c>
      <c r="F176" s="134">
        <v>244</v>
      </c>
      <c r="G176" s="151"/>
      <c r="H176" s="151"/>
      <c r="I176" s="287"/>
    </row>
    <row r="177" spans="1:9" ht="31.5" hidden="1" x14ac:dyDescent="0.25">
      <c r="A177" s="114" t="s">
        <v>406</v>
      </c>
      <c r="B177" s="227">
        <v>538</v>
      </c>
      <c r="C177" s="168" t="s">
        <v>341</v>
      </c>
      <c r="D177" s="168" t="s">
        <v>191</v>
      </c>
      <c r="E177" s="134" t="s">
        <v>407</v>
      </c>
      <c r="F177" s="134"/>
      <c r="G177" s="151"/>
      <c r="H177" s="151">
        <f>H178</f>
        <v>0</v>
      </c>
      <c r="I177" s="287"/>
    </row>
    <row r="178" spans="1:9" ht="31.5" hidden="1" x14ac:dyDescent="0.25">
      <c r="A178" s="114" t="s">
        <v>358</v>
      </c>
      <c r="B178" s="227">
        <v>538</v>
      </c>
      <c r="C178" s="168" t="s">
        <v>341</v>
      </c>
      <c r="D178" s="168" t="s">
        <v>191</v>
      </c>
      <c r="E178" s="134" t="s">
        <v>407</v>
      </c>
      <c r="F178" s="134">
        <v>200</v>
      </c>
      <c r="G178" s="151"/>
      <c r="H178" s="151">
        <f>H179</f>
        <v>0</v>
      </c>
      <c r="I178" s="287"/>
    </row>
    <row r="179" spans="1:9" ht="31.5" hidden="1" x14ac:dyDescent="0.25">
      <c r="A179" s="114" t="s">
        <v>359</v>
      </c>
      <c r="B179" s="227">
        <v>538</v>
      </c>
      <c r="C179" s="168" t="s">
        <v>341</v>
      </c>
      <c r="D179" s="168" t="s">
        <v>191</v>
      </c>
      <c r="E179" s="134" t="s">
        <v>407</v>
      </c>
      <c r="F179" s="134">
        <v>240</v>
      </c>
      <c r="G179" s="151"/>
      <c r="H179" s="151">
        <f>H180</f>
        <v>0</v>
      </c>
      <c r="I179" s="287"/>
    </row>
    <row r="180" spans="1:9" ht="31.5" hidden="1" x14ac:dyDescent="0.25">
      <c r="A180" s="114" t="s">
        <v>267</v>
      </c>
      <c r="B180" s="227">
        <v>538</v>
      </c>
      <c r="C180" s="168" t="s">
        <v>341</v>
      </c>
      <c r="D180" s="168" t="s">
        <v>191</v>
      </c>
      <c r="E180" s="134" t="s">
        <v>407</v>
      </c>
      <c r="F180" s="134">
        <v>244</v>
      </c>
      <c r="G180" s="151"/>
      <c r="H180" s="151"/>
      <c r="I180" s="287"/>
    </row>
    <row r="181" spans="1:9" ht="41.25" customHeight="1" x14ac:dyDescent="0.25">
      <c r="A181" s="141" t="s">
        <v>360</v>
      </c>
      <c r="B181" s="222">
        <v>538</v>
      </c>
      <c r="C181" s="175">
        <v>10</v>
      </c>
      <c r="D181" s="170" t="s">
        <v>192</v>
      </c>
      <c r="E181" s="176" t="s">
        <v>193</v>
      </c>
      <c r="F181" s="176" t="s">
        <v>194</v>
      </c>
      <c r="G181" s="149">
        <f>G182+G187</f>
        <v>695</v>
      </c>
      <c r="H181" s="149">
        <f>H182+H187</f>
        <v>695</v>
      </c>
      <c r="I181" s="287"/>
    </row>
    <row r="182" spans="1:9" ht="47.25" customHeight="1" x14ac:dyDescent="0.25">
      <c r="A182" s="141" t="s">
        <v>361</v>
      </c>
      <c r="B182" s="222">
        <v>538</v>
      </c>
      <c r="C182" s="175">
        <v>10</v>
      </c>
      <c r="D182" s="170" t="s">
        <v>191</v>
      </c>
      <c r="E182" s="176" t="s">
        <v>193</v>
      </c>
      <c r="F182" s="176" t="s">
        <v>194</v>
      </c>
      <c r="G182" s="149">
        <f t="shared" ref="G182:H185" si="8">G183</f>
        <v>695</v>
      </c>
      <c r="H182" s="149">
        <f t="shared" si="8"/>
        <v>695</v>
      </c>
      <c r="I182" s="287"/>
    </row>
    <row r="183" spans="1:9" ht="41.25" customHeight="1" x14ac:dyDescent="0.25">
      <c r="A183" s="145" t="s">
        <v>263</v>
      </c>
      <c r="B183" s="227">
        <v>538</v>
      </c>
      <c r="C183" s="173">
        <v>10</v>
      </c>
      <c r="D183" s="168" t="s">
        <v>191</v>
      </c>
      <c r="E183" s="174" t="s">
        <v>229</v>
      </c>
      <c r="F183" s="174" t="s">
        <v>194</v>
      </c>
      <c r="G183" s="151">
        <f t="shared" si="8"/>
        <v>695</v>
      </c>
      <c r="H183" s="151">
        <f t="shared" si="8"/>
        <v>695</v>
      </c>
      <c r="I183" s="287"/>
    </row>
    <row r="184" spans="1:9" ht="40.5" customHeight="1" x14ac:dyDescent="0.25">
      <c r="A184" s="145" t="s">
        <v>296</v>
      </c>
      <c r="B184" s="227">
        <v>538</v>
      </c>
      <c r="C184" s="173">
        <v>10</v>
      </c>
      <c r="D184" s="168" t="s">
        <v>191</v>
      </c>
      <c r="E184" s="174" t="s">
        <v>221</v>
      </c>
      <c r="F184" s="174" t="s">
        <v>194</v>
      </c>
      <c r="G184" s="151">
        <f t="shared" si="8"/>
        <v>695</v>
      </c>
      <c r="H184" s="151">
        <f t="shared" si="8"/>
        <v>695</v>
      </c>
      <c r="I184" s="287"/>
    </row>
    <row r="185" spans="1:9" ht="40.5" customHeight="1" x14ac:dyDescent="0.25">
      <c r="A185" s="145" t="s">
        <v>362</v>
      </c>
      <c r="B185" s="227">
        <v>538</v>
      </c>
      <c r="C185" s="173">
        <v>10</v>
      </c>
      <c r="D185" s="168" t="s">
        <v>191</v>
      </c>
      <c r="E185" s="174" t="s">
        <v>363</v>
      </c>
      <c r="F185" s="174" t="s">
        <v>194</v>
      </c>
      <c r="G185" s="151">
        <f t="shared" si="8"/>
        <v>695</v>
      </c>
      <c r="H185" s="151">
        <f t="shared" si="8"/>
        <v>695</v>
      </c>
      <c r="I185" s="287"/>
    </row>
    <row r="186" spans="1:9" ht="38.25" customHeight="1" x14ac:dyDescent="0.25">
      <c r="A186" s="145" t="s">
        <v>364</v>
      </c>
      <c r="B186" s="227">
        <v>538</v>
      </c>
      <c r="C186" s="173">
        <v>10</v>
      </c>
      <c r="D186" s="168" t="s">
        <v>191</v>
      </c>
      <c r="E186" s="174" t="s">
        <v>363</v>
      </c>
      <c r="F186" s="174">
        <v>312</v>
      </c>
      <c r="G186" s="151">
        <f>прил.7!F158</f>
        <v>695</v>
      </c>
      <c r="H186" s="151">
        <f>прил.7!G158</f>
        <v>695</v>
      </c>
      <c r="I186" s="287"/>
    </row>
    <row r="187" spans="1:9" ht="38.25" hidden="1" customHeight="1" x14ac:dyDescent="0.25">
      <c r="A187" s="141" t="s">
        <v>365</v>
      </c>
      <c r="B187" s="222">
        <v>538</v>
      </c>
      <c r="C187" s="175" t="s">
        <v>366</v>
      </c>
      <c r="D187" s="170" t="s">
        <v>191</v>
      </c>
      <c r="E187" s="176" t="s">
        <v>250</v>
      </c>
      <c r="F187" s="176" t="s">
        <v>194</v>
      </c>
      <c r="G187" s="149">
        <f t="shared" ref="G187:H189" si="9">G188</f>
        <v>0</v>
      </c>
      <c r="H187" s="149">
        <f t="shared" si="9"/>
        <v>0</v>
      </c>
      <c r="I187" s="287"/>
    </row>
    <row r="188" spans="1:9" ht="50.25" hidden="1" customHeight="1" x14ac:dyDescent="0.25">
      <c r="A188" s="145" t="s">
        <v>379</v>
      </c>
      <c r="B188" s="227">
        <v>538</v>
      </c>
      <c r="C188" s="173" t="s">
        <v>366</v>
      </c>
      <c r="D188" s="168" t="s">
        <v>191</v>
      </c>
      <c r="E188" s="174" t="s">
        <v>229</v>
      </c>
      <c r="F188" s="174" t="s">
        <v>194</v>
      </c>
      <c r="G188" s="151">
        <f t="shared" si="9"/>
        <v>0</v>
      </c>
      <c r="H188" s="151">
        <f t="shared" si="9"/>
        <v>0</v>
      </c>
      <c r="I188" s="287"/>
    </row>
    <row r="189" spans="1:9" ht="54" hidden="1" customHeight="1" x14ac:dyDescent="0.25">
      <c r="A189" s="145" t="s">
        <v>408</v>
      </c>
      <c r="B189" s="227">
        <v>538</v>
      </c>
      <c r="C189" s="173" t="s">
        <v>366</v>
      </c>
      <c r="D189" s="168" t="s">
        <v>191</v>
      </c>
      <c r="E189" s="174" t="s">
        <v>221</v>
      </c>
      <c r="F189" s="174" t="s">
        <v>194</v>
      </c>
      <c r="G189" s="151">
        <f t="shared" si="9"/>
        <v>0</v>
      </c>
      <c r="H189" s="151">
        <f t="shared" si="9"/>
        <v>0</v>
      </c>
      <c r="I189" s="287"/>
    </row>
    <row r="190" spans="1:9" ht="69.75" hidden="1" customHeight="1" x14ac:dyDescent="0.25">
      <c r="A190" s="145" t="s">
        <v>364</v>
      </c>
      <c r="B190" s="227">
        <v>538</v>
      </c>
      <c r="C190" s="173" t="s">
        <v>366</v>
      </c>
      <c r="D190" s="168" t="s">
        <v>191</v>
      </c>
      <c r="E190" s="174" t="s">
        <v>369</v>
      </c>
      <c r="F190" s="174" t="s">
        <v>370</v>
      </c>
      <c r="G190" s="151">
        <v>0</v>
      </c>
      <c r="H190" s="151">
        <v>0</v>
      </c>
      <c r="I190" s="287"/>
    </row>
    <row r="191" spans="1:9" ht="47.25" x14ac:dyDescent="0.25">
      <c r="A191" s="286" t="s">
        <v>371</v>
      </c>
      <c r="B191" s="222">
        <v>538</v>
      </c>
      <c r="C191" s="288">
        <v>14</v>
      </c>
      <c r="D191" s="289" t="s">
        <v>192</v>
      </c>
      <c r="E191" s="288" t="s">
        <v>193</v>
      </c>
      <c r="F191" s="170" t="s">
        <v>194</v>
      </c>
      <c r="G191" s="290">
        <f t="shared" ref="G191:H195" si="10">G192</f>
        <v>289.2</v>
      </c>
      <c r="H191" s="290">
        <f t="shared" si="10"/>
        <v>289.2</v>
      </c>
      <c r="I191" s="291"/>
    </row>
    <row r="192" spans="1:9" ht="16.5" x14ac:dyDescent="0.25">
      <c r="A192" s="153" t="s">
        <v>372</v>
      </c>
      <c r="B192" s="227">
        <v>538</v>
      </c>
      <c r="C192" s="292">
        <v>14</v>
      </c>
      <c r="D192" s="293" t="s">
        <v>252</v>
      </c>
      <c r="E192" s="292" t="s">
        <v>193</v>
      </c>
      <c r="F192" s="168" t="s">
        <v>194</v>
      </c>
      <c r="G192" s="294">
        <f t="shared" si="10"/>
        <v>289.2</v>
      </c>
      <c r="H192" s="294">
        <f t="shared" si="10"/>
        <v>289.2</v>
      </c>
      <c r="I192" s="291"/>
    </row>
    <row r="193" spans="1:9" ht="16.5" x14ac:dyDescent="0.25">
      <c r="A193" s="153" t="s">
        <v>373</v>
      </c>
      <c r="B193" s="227">
        <v>538</v>
      </c>
      <c r="C193" s="292">
        <v>14</v>
      </c>
      <c r="D193" s="293" t="s">
        <v>252</v>
      </c>
      <c r="E193" s="292" t="s">
        <v>229</v>
      </c>
      <c r="F193" s="168" t="s">
        <v>194</v>
      </c>
      <c r="G193" s="294">
        <f t="shared" si="10"/>
        <v>289.2</v>
      </c>
      <c r="H193" s="294">
        <f t="shared" si="10"/>
        <v>289.2</v>
      </c>
      <c r="I193" s="291"/>
    </row>
    <row r="194" spans="1:9" ht="16.5" x14ac:dyDescent="0.25">
      <c r="A194" s="153" t="s">
        <v>296</v>
      </c>
      <c r="B194" s="227">
        <v>538</v>
      </c>
      <c r="C194" s="292">
        <v>14</v>
      </c>
      <c r="D194" s="293" t="s">
        <v>252</v>
      </c>
      <c r="E194" s="292" t="s">
        <v>221</v>
      </c>
      <c r="F194" s="168" t="s">
        <v>194</v>
      </c>
      <c r="G194" s="294">
        <f t="shared" si="10"/>
        <v>289.2</v>
      </c>
      <c r="H194" s="294">
        <f t="shared" si="10"/>
        <v>289.2</v>
      </c>
      <c r="I194" s="291"/>
    </row>
    <row r="195" spans="1:9" ht="78.75" x14ac:dyDescent="0.25">
      <c r="A195" s="153" t="s">
        <v>374</v>
      </c>
      <c r="B195" s="227">
        <v>538</v>
      </c>
      <c r="C195" s="292">
        <v>14</v>
      </c>
      <c r="D195" s="293" t="s">
        <v>252</v>
      </c>
      <c r="E195" s="292" t="s">
        <v>375</v>
      </c>
      <c r="F195" s="168" t="s">
        <v>194</v>
      </c>
      <c r="G195" s="294">
        <f t="shared" si="10"/>
        <v>289.2</v>
      </c>
      <c r="H195" s="294">
        <f t="shared" si="10"/>
        <v>289.2</v>
      </c>
      <c r="I195" s="291"/>
    </row>
    <row r="196" spans="1:9" ht="16.5" x14ac:dyDescent="0.25">
      <c r="A196" s="153" t="s">
        <v>376</v>
      </c>
      <c r="B196" s="227">
        <v>538</v>
      </c>
      <c r="C196" s="292">
        <v>14</v>
      </c>
      <c r="D196" s="293" t="s">
        <v>252</v>
      </c>
      <c r="E196" s="292" t="s">
        <v>375</v>
      </c>
      <c r="F196" s="292">
        <v>540</v>
      </c>
      <c r="G196" s="294">
        <v>289.2</v>
      </c>
      <c r="H196" s="294">
        <v>289.2</v>
      </c>
      <c r="I196" s="291"/>
    </row>
    <row r="197" spans="1:9" x14ac:dyDescent="0.25">
      <c r="A197" s="208" t="s">
        <v>426</v>
      </c>
      <c r="B197" s="295" t="s">
        <v>194</v>
      </c>
      <c r="C197" s="295" t="s">
        <v>192</v>
      </c>
      <c r="D197" s="209" t="s">
        <v>192</v>
      </c>
      <c r="E197" s="209" t="s">
        <v>410</v>
      </c>
      <c r="F197" s="209" t="s">
        <v>194</v>
      </c>
      <c r="G197" s="210">
        <f>прил.7!F185</f>
        <v>128.1</v>
      </c>
      <c r="H197" s="210">
        <f>прил.7!G185</f>
        <v>257.7</v>
      </c>
      <c r="I197" s="291"/>
    </row>
  </sheetData>
  <mergeCells count="3">
    <mergeCell ref="E1:H1"/>
    <mergeCell ref="A2:H2"/>
    <mergeCell ref="G3:H3"/>
  </mergeCells>
  <pageMargins left="0.23611111111111099" right="3.9583333333333297E-2" top="0.55138888888888904" bottom="0.55138888888888904" header="0.511811023622047" footer="0.511811023622047"/>
  <pageSetup paperSize="9" scale="54" firstPageNumber="223" fitToHeight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прил 1.</vt:lpstr>
      <vt:lpstr>прил.2</vt:lpstr>
      <vt:lpstr>прил.3</vt:lpstr>
      <vt:lpstr>прил 4.  (2)</vt:lpstr>
      <vt:lpstr>прил 5.</vt:lpstr>
      <vt:lpstr>прил.6</vt:lpstr>
      <vt:lpstr>прил.7</vt:lpstr>
      <vt:lpstr>прил.8</vt:lpstr>
      <vt:lpstr>прил.9</vt:lpstr>
      <vt:lpstr>прил.10</vt:lpstr>
      <vt:lpstr>прил.11</vt:lpstr>
      <vt:lpstr>прил 12. </vt:lpstr>
      <vt:lpstr>прил 13.</vt:lpstr>
      <vt:lpstr>прил.14</vt:lpstr>
      <vt:lpstr>прил12</vt:lpstr>
      <vt:lpstr>прил 15.</vt:lpstr>
      <vt:lpstr>прил13</vt:lpstr>
      <vt:lpstr>прил.16</vt:lpstr>
      <vt:lpstr>прил14</vt:lpstr>
      <vt:lpstr>прил.17</vt:lpstr>
      <vt:lpstr>прил 4. </vt:lpstr>
      <vt:lpstr>прил15</vt:lpstr>
      <vt:lpstr>прил16</vt:lpstr>
      <vt:lpstr>прил17</vt:lpstr>
      <vt:lpstr>прил18</vt:lpstr>
      <vt:lpstr>прил19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User1</cp:lastModifiedBy>
  <cp:revision>53</cp:revision>
  <cp:lastPrinted>2023-12-27T08:46:29Z</cp:lastPrinted>
  <dcterms:created xsi:type="dcterms:W3CDTF">2017-03-29T09:41:28Z</dcterms:created>
  <dcterms:modified xsi:type="dcterms:W3CDTF">2023-12-27T08:46:55Z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